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80" windowHeight="9465"/>
  </bookViews>
  <sheets>
    <sheet name=" zał. nr 2" sheetId="15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T119" i="15"/>
  <c r="P119"/>
  <c r="J119"/>
  <c r="F119"/>
  <c r="G119" s="1"/>
  <c r="T118"/>
  <c r="P118"/>
  <c r="J118"/>
  <c r="F118"/>
  <c r="G118" s="1"/>
  <c r="T115"/>
  <c r="P115"/>
  <c r="J115"/>
  <c r="F115"/>
  <c r="G115" s="1"/>
  <c r="T114"/>
  <c r="P114"/>
  <c r="J114"/>
  <c r="F114"/>
  <c r="G114" s="1"/>
  <c r="T113"/>
  <c r="P113"/>
  <c r="J113"/>
  <c r="F113"/>
  <c r="G113" s="1"/>
  <c r="T112"/>
  <c r="P112"/>
  <c r="J112"/>
  <c r="F112"/>
  <c r="G112" s="1"/>
  <c r="T111"/>
  <c r="P111"/>
  <c r="J111"/>
  <c r="F111"/>
  <c r="G111" s="1"/>
  <c r="T110"/>
  <c r="P110"/>
  <c r="J110"/>
  <c r="F110"/>
  <c r="G110" s="1"/>
  <c r="T109"/>
  <c r="P109"/>
  <c r="J109"/>
  <c r="F109"/>
  <c r="G109" s="1"/>
  <c r="T108"/>
  <c r="P108"/>
  <c r="J108"/>
  <c r="F108"/>
  <c r="G108" s="1"/>
  <c r="T107"/>
  <c r="P107"/>
  <c r="J107"/>
  <c r="F107"/>
  <c r="G107" s="1"/>
  <c r="T106"/>
  <c r="P106"/>
  <c r="J106"/>
  <c r="F106"/>
  <c r="G106" s="1"/>
  <c r="T105"/>
  <c r="P105"/>
  <c r="J105"/>
  <c r="F105"/>
  <c r="G105" s="1"/>
  <c r="T103"/>
  <c r="P103"/>
  <c r="J103"/>
  <c r="F103"/>
  <c r="G103" s="1"/>
  <c r="T102"/>
  <c r="P102"/>
  <c r="J102"/>
  <c r="F102"/>
  <c r="G102" s="1"/>
  <c r="T101"/>
  <c r="P101"/>
  <c r="J101"/>
  <c r="F101"/>
  <c r="G101" s="1"/>
  <c r="T100"/>
  <c r="P100"/>
  <c r="J100"/>
  <c r="F100"/>
  <c r="G100" s="1"/>
  <c r="T99"/>
  <c r="P99"/>
  <c r="J99"/>
  <c r="F99"/>
  <c r="G99" s="1"/>
  <c r="T98"/>
  <c r="P98"/>
  <c r="J98"/>
  <c r="F98"/>
  <c r="G98" s="1"/>
  <c r="T97"/>
  <c r="P97"/>
  <c r="J97"/>
  <c r="F97"/>
  <c r="G97" s="1"/>
  <c r="T96"/>
  <c r="P96"/>
  <c r="J96"/>
  <c r="F96"/>
  <c r="G96" s="1"/>
  <c r="T95"/>
  <c r="P95"/>
  <c r="J95"/>
  <c r="F95"/>
  <c r="G95" s="1"/>
  <c r="T94"/>
  <c r="P94"/>
  <c r="J94"/>
  <c r="F94"/>
  <c r="G94" s="1"/>
  <c r="T93"/>
  <c r="P93"/>
  <c r="J93"/>
  <c r="F93"/>
  <c r="G93" s="1"/>
  <c r="T92"/>
  <c r="P92"/>
  <c r="J92"/>
  <c r="F92"/>
  <c r="G92" s="1"/>
  <c r="T91"/>
  <c r="P91"/>
  <c r="J91"/>
  <c r="F91"/>
  <c r="G91" s="1"/>
  <c r="T90"/>
  <c r="P90"/>
  <c r="J90"/>
  <c r="F90"/>
  <c r="G90" s="1"/>
  <c r="T89"/>
  <c r="P89"/>
  <c r="J89"/>
  <c r="F89"/>
  <c r="G89" s="1"/>
  <c r="T88"/>
  <c r="P88"/>
  <c r="J88"/>
  <c r="F88"/>
  <c r="G88" s="1"/>
  <c r="T87"/>
  <c r="P87"/>
  <c r="J87"/>
  <c r="F87"/>
  <c r="G87" s="1"/>
  <c r="T86"/>
  <c r="P86"/>
  <c r="J86"/>
  <c r="F86"/>
  <c r="G86" s="1"/>
  <c r="T85"/>
  <c r="P85"/>
  <c r="J85"/>
  <c r="F85"/>
  <c r="G85" s="1"/>
  <c r="T84"/>
  <c r="P84"/>
  <c r="J84"/>
  <c r="F84"/>
  <c r="G84" s="1"/>
  <c r="T83"/>
  <c r="P83"/>
  <c r="J83"/>
  <c r="F83"/>
  <c r="G83" s="1"/>
  <c r="T82"/>
  <c r="P82"/>
  <c r="J82"/>
  <c r="F82"/>
  <c r="G82" s="1"/>
  <c r="T81"/>
  <c r="P81"/>
  <c r="J81"/>
  <c r="F81"/>
  <c r="G81" s="1"/>
  <c r="T80"/>
  <c r="P80"/>
  <c r="J80"/>
  <c r="F80"/>
  <c r="G80" s="1"/>
  <c r="T79"/>
  <c r="P79"/>
  <c r="J79"/>
  <c r="F79"/>
  <c r="G79" s="1"/>
  <c r="T78"/>
  <c r="P78"/>
  <c r="J78"/>
  <c r="F78"/>
  <c r="G78" s="1"/>
  <c r="T77"/>
  <c r="P77"/>
  <c r="J77"/>
  <c r="F77"/>
  <c r="G77" s="1"/>
  <c r="T76"/>
  <c r="P76"/>
  <c r="J76"/>
  <c r="F76"/>
  <c r="G76" s="1"/>
  <c r="T75"/>
  <c r="P75"/>
  <c r="J75"/>
  <c r="F75"/>
  <c r="G75" s="1"/>
  <c r="T74"/>
  <c r="P74"/>
  <c r="J74"/>
  <c r="F74"/>
  <c r="G74" s="1"/>
  <c r="T73"/>
  <c r="P73"/>
  <c r="J73"/>
  <c r="F73"/>
  <c r="G73" s="1"/>
  <c r="T72"/>
  <c r="P72"/>
  <c r="J72"/>
  <c r="F72"/>
  <c r="G72" s="1"/>
  <c r="T71"/>
  <c r="P71"/>
  <c r="J71"/>
  <c r="F71"/>
  <c r="G71" s="1"/>
  <c r="T70"/>
  <c r="P70"/>
  <c r="J70"/>
  <c r="F70"/>
  <c r="G70" s="1"/>
  <c r="T69"/>
  <c r="P69"/>
  <c r="J69"/>
  <c r="F69"/>
  <c r="G69" s="1"/>
  <c r="T68"/>
  <c r="P68"/>
  <c r="J68"/>
  <c r="F68"/>
  <c r="G68" s="1"/>
  <c r="T66"/>
  <c r="P66"/>
  <c r="J66"/>
  <c r="F66"/>
  <c r="G66" s="1"/>
  <c r="T65"/>
  <c r="P65"/>
  <c r="J65"/>
  <c r="F65"/>
  <c r="G65" s="1"/>
  <c r="T64"/>
  <c r="P64"/>
  <c r="J64"/>
  <c r="F64"/>
  <c r="G64" s="1"/>
  <c r="T63"/>
  <c r="P63"/>
  <c r="J63"/>
  <c r="F63"/>
  <c r="G63" s="1"/>
  <c r="T62"/>
  <c r="P62"/>
  <c r="J62"/>
  <c r="F62"/>
  <c r="G62" s="1"/>
  <c r="T61"/>
  <c r="P61"/>
  <c r="J61"/>
  <c r="F61"/>
  <c r="G61" s="1"/>
  <c r="T59"/>
  <c r="P59"/>
  <c r="J59"/>
  <c r="F59"/>
  <c r="G59" s="1"/>
  <c r="T58"/>
  <c r="P58"/>
  <c r="J58"/>
  <c r="F58"/>
  <c r="G58" s="1"/>
  <c r="T57"/>
  <c r="P57"/>
  <c r="J57"/>
  <c r="F57"/>
  <c r="G57" s="1"/>
  <c r="T56"/>
  <c r="P56"/>
  <c r="J56"/>
  <c r="F56"/>
  <c r="G56" s="1"/>
  <c r="T55"/>
  <c r="P55"/>
  <c r="J55"/>
  <c r="F55"/>
  <c r="G55" s="1"/>
  <c r="T54"/>
  <c r="P54"/>
  <c r="J54"/>
  <c r="F54"/>
  <c r="G54" s="1"/>
  <c r="T53"/>
  <c r="P53"/>
  <c r="J53"/>
  <c r="F53"/>
  <c r="G53" s="1"/>
  <c r="T52"/>
  <c r="P52"/>
  <c r="J52"/>
  <c r="F52"/>
  <c r="G52" s="1"/>
  <c r="T51"/>
  <c r="P51"/>
  <c r="J51"/>
  <c r="F51"/>
  <c r="G51" s="1"/>
  <c r="T50"/>
  <c r="P50"/>
  <c r="J50"/>
  <c r="F50"/>
  <c r="G50" s="1"/>
  <c r="T49"/>
  <c r="P49"/>
  <c r="J49"/>
  <c r="F49"/>
  <c r="G49" s="1"/>
  <c r="T48"/>
  <c r="P48"/>
  <c r="J48"/>
  <c r="F48"/>
  <c r="G48" s="1"/>
  <c r="T47"/>
  <c r="P47"/>
  <c r="J47"/>
  <c r="F47"/>
  <c r="G47" s="1"/>
  <c r="T46"/>
  <c r="P46"/>
  <c r="J46"/>
  <c r="F46"/>
  <c r="G46" s="1"/>
  <c r="T45"/>
  <c r="P45"/>
  <c r="J45"/>
  <c r="F45"/>
  <c r="G45" s="1"/>
  <c r="T44"/>
  <c r="P44"/>
  <c r="J44"/>
  <c r="F44"/>
  <c r="G44" s="1"/>
  <c r="T43"/>
  <c r="P43"/>
  <c r="J43"/>
  <c r="F43"/>
  <c r="G43" s="1"/>
  <c r="T41"/>
  <c r="P41"/>
  <c r="J41"/>
  <c r="F41"/>
  <c r="G41" s="1"/>
  <c r="T40"/>
  <c r="P40"/>
  <c r="J40"/>
  <c r="F40"/>
  <c r="G40" s="1"/>
  <c r="T39"/>
  <c r="P39"/>
  <c r="J39"/>
  <c r="F39"/>
  <c r="G39" s="1"/>
  <c r="T38"/>
  <c r="P38"/>
  <c r="J38"/>
  <c r="F38"/>
  <c r="G38" s="1"/>
  <c r="T37"/>
  <c r="P37"/>
  <c r="J37"/>
  <c r="F37"/>
  <c r="G37" s="1"/>
  <c r="T33"/>
  <c r="P33"/>
  <c r="J33"/>
  <c r="F33"/>
  <c r="G33" s="1"/>
  <c r="T32"/>
  <c r="P32"/>
  <c r="J32"/>
  <c r="F32"/>
  <c r="G32" s="1"/>
  <c r="T31"/>
  <c r="P31"/>
  <c r="J31"/>
  <c r="F31"/>
  <c r="G31" s="1"/>
  <c r="T30"/>
  <c r="P30"/>
  <c r="J30"/>
  <c r="F30"/>
  <c r="G30" s="1"/>
  <c r="T29"/>
  <c r="P29"/>
  <c r="J29"/>
  <c r="F29"/>
  <c r="G29" s="1"/>
  <c r="T27"/>
  <c r="P27"/>
  <c r="J27"/>
  <c r="F27"/>
  <c r="G27" s="1"/>
  <c r="T26"/>
  <c r="P26"/>
  <c r="J26"/>
  <c r="F26"/>
  <c r="G26" s="1"/>
  <c r="T25"/>
  <c r="P25"/>
  <c r="J25"/>
  <c r="F25"/>
  <c r="G25" s="1"/>
  <c r="T24"/>
  <c r="P24"/>
  <c r="J24"/>
  <c r="F24"/>
  <c r="G24" s="1"/>
  <c r="T23"/>
  <c r="P23"/>
  <c r="J23"/>
  <c r="F23"/>
  <c r="G23" s="1"/>
  <c r="T22"/>
  <c r="P22"/>
  <c r="J22"/>
  <c r="T21"/>
  <c r="P21"/>
  <c r="J21"/>
  <c r="F21"/>
  <c r="G21" s="1"/>
  <c r="T20"/>
  <c r="P20"/>
  <c r="J20"/>
  <c r="F20"/>
  <c r="G20" s="1"/>
  <c r="T19"/>
  <c r="P19"/>
  <c r="J19"/>
  <c r="F19"/>
  <c r="G19" s="1"/>
  <c r="T18"/>
  <c r="P18"/>
  <c r="J18"/>
  <c r="F18"/>
  <c r="G18" s="1"/>
  <c r="T17"/>
  <c r="P17"/>
  <c r="J17"/>
  <c r="F17"/>
  <c r="G17" s="1"/>
  <c r="T16"/>
  <c r="P16"/>
  <c r="J16"/>
  <c r="F16"/>
  <c r="G16" s="1"/>
  <c r="T11"/>
  <c r="P11"/>
  <c r="J11"/>
  <c r="F11"/>
  <c r="G11" s="1"/>
  <c r="T10"/>
  <c r="P10"/>
  <c r="J10"/>
  <c r="F10"/>
  <c r="G10" s="1"/>
  <c r="T9"/>
  <c r="P9"/>
  <c r="J9"/>
  <c r="F9"/>
  <c r="G9" s="1"/>
  <c r="T8"/>
  <c r="P8"/>
  <c r="J8"/>
  <c r="F8"/>
  <c r="G8" s="1"/>
  <c r="T7"/>
  <c r="P7"/>
  <c r="J7"/>
  <c r="F7"/>
  <c r="G7" s="1"/>
  <c r="T123" l="1"/>
  <c r="G120"/>
</calcChain>
</file>

<file path=xl/sharedStrings.xml><?xml version="1.0" encoding="utf-8"?>
<sst xmlns="http://schemas.openxmlformats.org/spreadsheetml/2006/main" count="377" uniqueCount="264">
  <si>
    <t>jm.</t>
  </si>
  <si>
    <t xml:space="preserve">ilość </t>
  </si>
  <si>
    <t>szt.</t>
  </si>
  <si>
    <t>szt</t>
  </si>
  <si>
    <t xml:space="preserve">szt. </t>
  </si>
  <si>
    <t>opak.</t>
  </si>
  <si>
    <t>opak</t>
  </si>
  <si>
    <t>Klej silikonowy - kropki 8000 szt na taśmie średnica 6 mm</t>
  </si>
  <si>
    <t>rolka</t>
  </si>
  <si>
    <t xml:space="preserve">Ofertówka plastikowa A-4 </t>
  </si>
  <si>
    <t>Ołówki HB z gumką</t>
  </si>
  <si>
    <t xml:space="preserve">szt </t>
  </si>
  <si>
    <t>kpl</t>
  </si>
  <si>
    <t>Płyn do  czyszczenia monitorów LCD - spray opakowanie a'100ml</t>
  </si>
  <si>
    <t>Rozszywacz do zszywek</t>
  </si>
  <si>
    <t>Segregator A-4 stojący na biurko - kartonowy - kolorowy</t>
  </si>
  <si>
    <t>Skoroszyt  A-4 zwykły kartonowy ,bez zawieszki,  z fałdą  ( możliwość opisu teczki  długopisem, pisakiem, który  nie powoduje  rozmazania na kartonie)</t>
  </si>
  <si>
    <t>Skoroszyt A-4 plastikowy - zawieszka do segregatora (z europerforacją) z papierową wkładką szer. 17 mm służącą do opisu skoroszytu</t>
  </si>
  <si>
    <t>Skoroszyt A-4 z zawieszką zwykły  kartonowy (pełny wymiar okładki)</t>
  </si>
  <si>
    <t>Spinacz  duży krzyżakowy opakowanie a' 50 szt</t>
  </si>
  <si>
    <t>Spinacz - klips do spinania kartek (motylek)  32 mm (opakowanie a’ 12 szt)</t>
  </si>
  <si>
    <t>Spinacz - klips do spinania kartek (motylek)  41 mm (opakowanie a'12 szt)</t>
  </si>
  <si>
    <t>Spinacz - klips do spinania kartek (motylek)  51 mm (opakowanie a'12 szt)</t>
  </si>
  <si>
    <t>Taśma biała bawełniana do archiwizacji dokumentów szer-5mm , motek, 100 mb</t>
  </si>
  <si>
    <t>Teczka A-4 kartonowa, twarda do podpisu dokumentów</t>
  </si>
  <si>
    <t>Teczka kartonowa A4 biała z gumką (gramatura minimum 250g)</t>
  </si>
  <si>
    <t>Temperówka z dwoma otworami do ołówków zwykłych i grubszych</t>
  </si>
  <si>
    <t>Tusz do stempli  metalowych czerwony lub czarny 50 ml</t>
  </si>
  <si>
    <t>Wkłady do długopisu żelowego czarny, niebieski, zielony lub czerwony</t>
  </si>
  <si>
    <t>Pianka do czyszczenia obudowy komputerów 300 ML</t>
  </si>
  <si>
    <t>Zeszyt A-4,  w twardej oprawie,  100-kartkowy (kratka, czysty, linia) (  ± 10%)</t>
  </si>
  <si>
    <t>Zeszyt A-5,  w twardej oprawie,  100-kartkowy  ( kratka, czysty, linia) (  ± 10%)</t>
  </si>
  <si>
    <t>Piórnik pojemnik plastikowy na długopisy</t>
  </si>
  <si>
    <t>Poduszka  do stempli metalowych  - okrągła, śr. 90 mm</t>
  </si>
  <si>
    <t xml:space="preserve">Spinacz duży zwykły  50mm,   opakowanie. a'100 szt   </t>
  </si>
  <si>
    <t>Szuflada plastikowa na dokumenty (przezroczysta biała lub dymna)</t>
  </si>
  <si>
    <t>Spinacz mały, metalowy  28mm opakowanie a’ 100 szt</t>
  </si>
  <si>
    <t xml:space="preserve">Poduszka  do stempli kauczukowych 130mm x 90mm </t>
  </si>
  <si>
    <t>Książka kancelaryjna 96 kart , twarda oprawa</t>
  </si>
  <si>
    <t>Pisak grubopiszący, foliopis  (różne kolory)</t>
  </si>
  <si>
    <t>Pisak grubopiszący czarny, skośny, foliopis</t>
  </si>
  <si>
    <t xml:space="preserve">Lp. </t>
  </si>
  <si>
    <t>wartość brutto w PLN</t>
  </si>
  <si>
    <t xml:space="preserve">Zwilżacz glicerynowy z żelem </t>
  </si>
  <si>
    <t>Blok rysunkowy, kolorowy A-4, 10 - kartkowy</t>
  </si>
  <si>
    <t>Długopis żelowy, plastikowy, z uchwytem gumowym</t>
  </si>
  <si>
    <t>Koperta bąbelkowa, biała  o wym. wewn.  340 x 230 mm</t>
  </si>
  <si>
    <t>Linijka plastikowa 20 cm</t>
  </si>
  <si>
    <t xml:space="preserve">opak. </t>
  </si>
  <si>
    <t>Zakreślacz w komplecie ( 4-kolorowy)</t>
  </si>
  <si>
    <t>Zakreślacz żółty, różowy, niebieski, pomarańczowy lub zielony</t>
  </si>
  <si>
    <t>Segregator A-4 plastikowy- kolorowy, z dźwignią i  wymienną etykietą i metalowymi okuciami na dolnych krawędziach, grubość 50  mm</t>
  </si>
  <si>
    <t>Segregator A-4 plastikowy- kolorowy, z dźwignią, z wymienną etykietą i metalowymi okuciami na dolnych krawędziach, grubość 75 mm</t>
  </si>
  <si>
    <t>Taśma pakowa brązowa,  szer ca 48 mm, dł. zwoju 50mb (+ -3%)</t>
  </si>
  <si>
    <t>Zszywki stalowe do zszywacza nr 10 mini opakowanie a’1000 szt</t>
  </si>
  <si>
    <t xml:space="preserve">Zszywacz metalowy  na 15 kartek </t>
  </si>
  <si>
    <t xml:space="preserve">Zszywacz metalowy  na 30 kartek </t>
  </si>
  <si>
    <t>Razem wartość brutto:</t>
  </si>
  <si>
    <t>Pisak do pisania  na wszystkich rodzajach papieru,  czarny, czerwony, niebieski, zielony lub żółty, cienkopiszący, plastikowy</t>
  </si>
  <si>
    <t>Pisak do pisania na  wszystkich rodzajach  papieru, w kompletach ( 4- kolorowy), cienkopiszacy, plastikowy</t>
  </si>
  <si>
    <t>kpl.</t>
  </si>
  <si>
    <t>Spinacz - klips do spinania kartek (motylek)  19 mm (opakowanie a'12 szt)</t>
  </si>
  <si>
    <t>Wkłady – krótkie ze skrzydełkami   do długopisów pstrykanych,  zwykłych różne kolory</t>
  </si>
  <si>
    <t>Korektor  w taśmie 4,2 mm x 14 mb, biały, do korekcji bocznej, umożliwia natychmiastowe pisanie po użyciu</t>
  </si>
  <si>
    <t>Teczka wiązana plasikowa A-4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</si>
  <si>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</si>
  <si>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</si>
  <si>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</si>
  <si>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</si>
  <si>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</si>
  <si>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</si>
  <si>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</si>
  <si>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</si>
  <si>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</si>
  <si>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15.</t>
  </si>
  <si>
    <t>16.</t>
  </si>
  <si>
    <t>17.</t>
  </si>
  <si>
    <t>18.</t>
  </si>
  <si>
    <t>19.</t>
  </si>
  <si>
    <t>20.</t>
  </si>
  <si>
    <t>21.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</si>
  <si>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</si>
  <si>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</si>
  <si>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</si>
  <si>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</si>
  <si>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</si>
  <si>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</si>
  <si>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</si>
  <si>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</si>
  <si>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</si>
  <si>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</si>
  <si>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</si>
  <si>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</si>
  <si>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</si>
  <si>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</si>
  <si>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</si>
  <si>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</si>
  <si>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</si>
  <si>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</si>
  <si>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</si>
  <si>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45.</t>
  </si>
  <si>
    <t>47.</t>
  </si>
  <si>
    <t>48.</t>
  </si>
  <si>
    <t>49.</t>
  </si>
  <si>
    <t>50.</t>
  </si>
  <si>
    <t>52.</t>
  </si>
  <si>
    <t>53.</t>
  </si>
  <si>
    <t>54.</t>
  </si>
  <si>
    <t>55.</t>
  </si>
  <si>
    <t>59.</t>
  </si>
  <si>
    <t>60.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</si>
  <si>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</si>
  <si>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</si>
  <si>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</si>
  <si>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</si>
  <si>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</si>
  <si>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</si>
  <si>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</si>
  <si>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</si>
  <si>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</si>
  <si>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</si>
  <si>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</si>
  <si>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</si>
  <si>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</si>
  <si>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</si>
  <si>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</si>
  <si>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</si>
  <si>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</si>
  <si>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</si>
  <si>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</si>
  <si>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</si>
  <si>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</si>
  <si>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</si>
  <si>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</si>
  <si>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</si>
  <si>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88.</t>
  </si>
  <si>
    <t>89.</t>
  </si>
  <si>
    <t>90.</t>
  </si>
  <si>
    <t>91.</t>
  </si>
  <si>
    <t>92.</t>
  </si>
  <si>
    <t>93.</t>
  </si>
  <si>
    <t>94.</t>
  </si>
  <si>
    <t>96.</t>
  </si>
  <si>
    <t>97.</t>
  </si>
  <si>
    <t>98.</t>
  </si>
  <si>
    <t>99.</t>
  </si>
  <si>
    <t>100.</t>
  </si>
  <si>
    <t>101.</t>
  </si>
  <si>
    <t>103.</t>
  </si>
  <si>
    <t>104.</t>
  </si>
  <si>
    <t>105.</t>
  </si>
  <si>
    <t>106.</t>
  </si>
  <si>
    <t>107.</t>
  </si>
  <si>
    <t>108.</t>
  </si>
  <si>
    <t>110.</t>
  </si>
  <si>
    <t>111.</t>
  </si>
  <si>
    <t>112.</t>
  </si>
  <si>
    <t>113.</t>
  </si>
  <si>
    <t>114.</t>
  </si>
  <si>
    <t>Folia (koszulka) do segregatora  A-4 opakowanie a’ 100 szt</t>
  </si>
  <si>
    <t>Folia (koszulka) do segregatora  A-4 otwierana z boku - z klapką  (opakowanie a'10 szt)</t>
  </si>
  <si>
    <t>GALANTERIA BIUROWA</t>
  </si>
  <si>
    <t>Koperta C6 biała , samoprzylepna 1000szt/opakowanie</t>
  </si>
  <si>
    <t>cena jednostkowa brutto w PLN w 2014 r.</t>
  </si>
  <si>
    <t>wartość brutto w PLN + 5%</t>
  </si>
  <si>
    <t>Etykiety samoprzylepne 210 x 297 mm   opakowanie a'100 arkuszy A-4</t>
  </si>
  <si>
    <t>Opakowanie plastikowe, jednostkowe na płyty DVD/CD</t>
  </si>
  <si>
    <t>Taśma klejąca, dwustronna</t>
  </si>
  <si>
    <t>Skoroszyt A-4, zwykły, plastikowy, z  papierową wkładką szer. 17 mm służącą do opisu skoroszytu (listwa)</t>
  </si>
  <si>
    <t>Skoroszyt A-4, z zawieszką oczkową, zwykły, kartonowy, okładka 1/2</t>
  </si>
  <si>
    <t>Skoroszt A-4 z zawieszką, zwykły kartonowy, okładka 1/2</t>
  </si>
  <si>
    <t>Etui na identyfikator z zawieszką na szyję, z twardego tworzywa, wym. 95 x 60 mm</t>
  </si>
  <si>
    <t xml:space="preserve">Koperta DL z okienkiem prawym, 110 x 220 mm,  biała,  samoprzylepna,  opakowanie 1000 szt. </t>
  </si>
  <si>
    <t>Koperta C3 (324 x 458), brązowa</t>
  </si>
  <si>
    <t>Zwilżacz z gąbką, mix kolorów</t>
  </si>
  <si>
    <t>Kredki rysunkowe ołówkowe, niełamliwe  12 szt./kpl.</t>
  </si>
  <si>
    <t>22.</t>
  </si>
  <si>
    <t>23.</t>
  </si>
  <si>
    <t>37.</t>
  </si>
  <si>
    <t>44.</t>
  </si>
  <si>
    <t>46.</t>
  </si>
  <si>
    <t>51.</t>
  </si>
  <si>
    <t>56.</t>
  </si>
  <si>
    <t>57.</t>
  </si>
  <si>
    <t>58.</t>
  </si>
  <si>
    <t>61.</t>
  </si>
  <si>
    <t>62.</t>
  </si>
  <si>
    <t>86.</t>
  </si>
  <si>
    <t>95.</t>
  </si>
  <si>
    <t>102.</t>
  </si>
  <si>
    <t>109.</t>
  </si>
  <si>
    <t>115.</t>
  </si>
  <si>
    <t>Zeszyt A-4,  w twardej oprawie,  200-kartkowy (kratka) (  ± 10%)</t>
  </si>
  <si>
    <t>cena jednostkowa</t>
  </si>
  <si>
    <t>wartość</t>
  </si>
  <si>
    <t>Zapasowa tuszownica do datownika samotuszującego typu Trodat 4810 lub równoważna</t>
  </si>
  <si>
    <t>RODAN - Poznań</t>
  </si>
  <si>
    <t xml:space="preserve">SOLO KOLOS - Częstochowa - tylko cz. I </t>
  </si>
  <si>
    <t>RAKPOL - Szczecin</t>
  </si>
  <si>
    <t>MEDEO - Stargarde Szcz. tylko I cz.</t>
  </si>
  <si>
    <t>PARTNER XXI - RESPOL</t>
  </si>
  <si>
    <t>Koperta B-4 (250x353) samoprzylepna-biała, mocna, opakowanie a'500 szt</t>
  </si>
  <si>
    <t>mix kolor</t>
  </si>
  <si>
    <t>12,5 x 7,5 z klejem</t>
  </si>
  <si>
    <t>rol</t>
  </si>
  <si>
    <t xml:space="preserve">Bibuła  - karbowana, 180g/m2,  szer. 50 cm x dł. 250 cm, mix kolorów </t>
  </si>
  <si>
    <t>Bloczek w kostce (karteczki), 7,0cm x 7,0 cm (+/-0,3 cm), w kolorach pastelowych - bez kleju</t>
  </si>
  <si>
    <t>Blok makulaturowy a-4, klejony po krótszym boku, okładka z papieru kredowanego, kartki w kratkę, 100 kartek</t>
  </si>
  <si>
    <t>Blok makulaturowy A-5 , klejony po krótszym boku, okładka z papieru kredowanego, kartki w kratkę, 100 kartek</t>
  </si>
  <si>
    <t>Blok  rysunkowy biały A-4, 10 -kartkowy</t>
  </si>
  <si>
    <t>Cienkopis plastikowy, tusz odporny na wysychanie o grubosci linii 0,4 mm w kompletach - 4-kolorowy</t>
  </si>
  <si>
    <t>Cienkopis pojedynczy, plastikowy, tusz odporny na wysychanie o grubosci 0,4 mm -  różne kolory</t>
  </si>
  <si>
    <t>Cienkopis  kulkowy czarny, czerwony, zielony lub niebieski z wodoodpornym pigmentowym tuszem. Grubość lini 0,5 mm.</t>
  </si>
  <si>
    <t>Cienkopis  kulkowy,  4 kolory w komplecie z wodoodpornym pigmentowym tuszem. Grubość lini 0,5 mm. Grubość lini 0,5 mm.</t>
  </si>
  <si>
    <t>Folia koszulka do segregatora A-5, opakowanie a'100 szt. , otwierana z góry, folia groszkowa z boczną perforacją, gr. folii 40 mq</t>
  </si>
  <si>
    <t>Kołonotatnik, 80 kartkowy, gładki i w kratkę, kartki perforowane</t>
  </si>
  <si>
    <t xml:space="preserve">Nalepka szeroka o wym.: 155 x 55mm (+- 3%),  na segregator, w opak. 25 szt. </t>
  </si>
  <si>
    <t>Pisak do pisania na wszystkich rodzajach papieru,  w kompletach (8-kolorowy), cienkopiszący, plastikowy</t>
  </si>
  <si>
    <t>Pisaki  do tablic suchoscieralnych w kompelcie z gąbką i uchwytem magnetycznym</t>
  </si>
  <si>
    <t>10.</t>
  </si>
  <si>
    <t>11.</t>
  </si>
  <si>
    <t>12.</t>
  </si>
  <si>
    <t>13.</t>
  </si>
  <si>
    <t>14.</t>
  </si>
  <si>
    <t>cena jednostkowa  w PLN</t>
  </si>
  <si>
    <t>Bloczek samoprzylepny  12,5 cm x 7,5 cm (+/-0,3), 100 kartek  w bloczku, gramatura papieru od 70g/m2 do 75g/m2, substancja klejąca usuwana za pomocą wody, możliwość przeklejania  karteczek</t>
  </si>
  <si>
    <t xml:space="preserve">Dziurkacz czterootworowy, podstawa i dźwignia metalowe, listwa formatowa, blokada położenia dźwigni, głębokość wsuwania kartek 12 mm, stosowanych w marce deli 0102
</t>
  </si>
  <si>
    <t xml:space="preserve">Folia obwoluta z zamknięciem, otwierana z boku, pasująca do wszystkich rodzajów segregatorów z boczną perforacją, A-4 , opak.a'100 szt. </t>
  </si>
  <si>
    <t xml:space="preserve">Folia koszulka do segregatora  pasująca do wszystkich typów segregatorów, A-4 opak.a' 100 szt. </t>
  </si>
  <si>
    <t>Gumka do ścierania, stosowany w marce  Patio - Myszka</t>
  </si>
  <si>
    <t>Wałek barwiący do maszyn liczących z  przeznaczeniem do stosowania w marce  Ink Rolter IR-40T,</t>
  </si>
  <si>
    <t>Bloczek samoprzylepny, kształtowy np serduszka, jabluszka itp. W  pięciu kolorach, substancja klejąca usuwana za pomocą wody, możliwość przeklejanuia karteczek, ilość karteczek 5 x 80 szt., gramatura 75 g/m2, typu Donau lub równoważny</t>
  </si>
  <si>
    <t>Bloczek samoprzylepny  7,6cm x 7, 6cm  (+/-0,3cm), 100 kartek w bloczku, gramatura papieru od 70 g/m2 do 75 g/m2, substancja klejąca usuwana za pomocą wody, możliwośc przeklejania  karteczek</t>
  </si>
  <si>
    <t>Bloczek samoprzylepny  5,1 cm x 3,8 cm (+/-0,3), 100 kartek w bloczku, gramatura papieru od 70 g/m2 do 75 g/m2, substancja klejąca usuwana za pomocą wody, możliwośc przeklejania  karteczek</t>
  </si>
  <si>
    <t>Bloczek - zakładka samoprzylepna, indeksująca w neonowych 5-ciu kolorach  4,2 x 1,2 cm (+/-0,3cm), mocno przyklejające się do papieru</t>
  </si>
  <si>
    <t>Bloczek samoprzylepny w kostce, 7,6cm x 7,6 cm (+/-0,3 cm), mix 5 kolorów, po 80 kartek, gramatura papieru od 70 do 75 g/m2, substancja klejąca usuwana za pomocą wody, mozliwość przeklejania  karteczek</t>
  </si>
  <si>
    <t xml:space="preserve">Długopis automatyczny,  pstrykany, na wymienialne wkłady, z metalowym klipsem       do zawieszania, z możliwościa zastosowania wkładów przeznaczonych do długopisów marki Zenith lub równoważnych </t>
  </si>
  <si>
    <t>Długopis na przylepiec, plastik, na trwałej sprężynce, podstawa przyklejana do podłoża</t>
  </si>
  <si>
    <t xml:space="preserve">Dziurkacz, do 20 kartek, dwuotworowy, podstawa i dźwignia metalowe, listwa formatowa, blokada położenia dźwigni, głębokość wsuwania kartek 12 mm, o parametrach nie gorszych niż w marce deli 0102
</t>
  </si>
  <si>
    <t xml:space="preserve">Dziurkacz,  do 110 kartek, dwuotworowy, archiwizacyjny, podstawa i dźwignia metalowe, listwa formatowa, blokada położenia dźwigni, dwustronna automatyczna listwa formatowa,  w każdym położeniu ustawia centralnie papier, głębokość wsuwania kartek 12 mm, o parametrach nie gorszych niż w marce deli 0102
</t>
  </si>
  <si>
    <t xml:space="preserve">Kalendarz - terminarz stojący na biurko, o wymiarach 14cm x 20cm (+/- 1 cm), z przekładanymi, na grzbiecie kołowym kartkami, na każdej stronie podział 7 dniowy, z zaznaczeniem kolorystycznym dni światecznych oraz wykazem imienin w danym dniu -  na 2017 r. </t>
  </si>
  <si>
    <t>Klej biurowy  w sztyfcie 21g, biały, do papieru, kartonu, materiałów tekstylnych, nie zawierający rozpuszczalników, nietoksyczny, usuwalny za pomocą wody, produkowany na bazie PVP, o parametrach nie gorszych jak w marce Donau i jej równoważnych</t>
  </si>
  <si>
    <t>Kredki o parametrach nie gorszych jak w marce Bambino lub markach równoważnych -  12 szt./kpl.</t>
  </si>
  <si>
    <t>Pamięć przenośna USB (pen drive) o pojemności min. 8 GB, solidna oprawa, długość łącza pozwalająca na swobodne umieszczanie w gnieździe USB</t>
  </si>
  <si>
    <t>Tusz biurowy do pieczątek gumowych i polimerowych, z praktycznym dozownikiem, poj. min. 25 ml - różne kolory ( 4 do wyboru), o parametrach nie gorszych jak w marce COLOP</t>
  </si>
  <si>
    <t>Wkłady do długopisu  z przeznaczeniem do stosowania w długopisach marki Zenith i im równoważnych, czarny, niebieski, zielony lub czerwony</t>
  </si>
  <si>
    <t>Wkład do długopisu z przeznaczeniem do stosowania w długopisach marki  Parker i im równoważnych,  mix kolorów</t>
  </si>
  <si>
    <t>Zszywki stalowe 26/6 z przeznaczeniem do stosowania w marce Stapler i jej równoważnych, opakowanie. a’1000 szt. (stalowe galwanizowane)</t>
  </si>
  <si>
    <t>Zszywki stalowe  24/6  z przeznaczeniem do stosowania w marce  Stapler i jej równoważnych, opakowanie a'1000 szt (stalowe galwanizowane)</t>
  </si>
  <si>
    <t>Zszywacz biurowy na 40 kartek o parametrach jakościowych nie gorszych niż w marce STAPLER NO 804</t>
  </si>
  <si>
    <t>Zszywacz biurowy na  25  kartek o parametrach jakościowych nie gorszych niż w marce STAPLER NO FS1</t>
  </si>
  <si>
    <t>Formularz asortymentowo-cenowy</t>
  </si>
  <si>
    <t>załącznik nr 1b do siwz</t>
  </si>
  <si>
    <t>(podpis(y) osób uprawnionych do reprezentacji wykonawcy, w przypadku oferty wspólnej - podpis pełnomocnika wykonawców)</t>
  </si>
  <si>
    <t>…………………………………………..</t>
  </si>
  <si>
    <t>……………………………, dn. …………………………….</t>
  </si>
  <si>
    <t>Atrament w 4 kolorach: niebieski, czarny, zielony, czerwony, do wyboru, butelka -poj. min. 57 ml</t>
  </si>
  <si>
    <t>Długopis plastikowy,  jednorazowy, o długości min. 12,5 cm</t>
  </si>
  <si>
    <t>Gumka  recepturka  o wadze min. 60g/opakowanie</t>
  </si>
  <si>
    <t>Korektor w piórze, z końcówką metalową, o pojemności min. 7 ml, szybkoschnący</t>
  </si>
  <si>
    <t>Korektor w płynie, o pojemności min. 20 ml, z pędzelkiem, szybkoschnący</t>
  </si>
  <si>
    <t>Nożyce  "krawieckie" (całe metalowe) wykonane ze stali o parametrach nie gorszych jak stal stosowana do wykonywania nożyc  w marki Gerlach, dł. ostrza 9,5 cm (+/- 0,5 cm)</t>
  </si>
  <si>
    <t>Taśma klejąca , przezroczysta, 20mm x 10mb (+/- 0,5 cm)</t>
  </si>
  <si>
    <t>Taśma - rolka kasowa, offsetowa szer. 57 mm, dł. 25 m (+/- 10 cm)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</si>
</sst>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2" borderId="0">
      <alignment horizontal="lef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</cellStyleXfs>
  <cellXfs count="9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44" fontId="6" fillId="0" borderId="1" xfId="0" applyNumberFormat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3" borderId="0" xfId="0" applyFont="1" applyFill="1" applyAlignment="1">
      <alignment vertical="center"/>
    </xf>
    <xf numFmtId="44" fontId="4" fillId="3" borderId="1" xfId="0" applyNumberFormat="1" applyFont="1" applyFill="1" applyBorder="1" applyAlignment="1">
      <alignment vertical="center"/>
    </xf>
    <xf numFmtId="44" fontId="5" fillId="0" borderId="1" xfId="1" applyFont="1" applyBorder="1" applyAlignment="1">
      <alignment horizontal="left" vertical="center" wrapText="1"/>
    </xf>
    <xf numFmtId="44" fontId="5" fillId="0" borderId="1" xfId="1" applyFont="1" applyBorder="1" applyAlignment="1">
      <alignment horizontal="center" vertical="center" wrapText="1"/>
    </xf>
    <xf numFmtId="44" fontId="7" fillId="0" borderId="0" xfId="1" applyFont="1" applyAlignment="1">
      <alignment vertical="center"/>
    </xf>
    <xf numFmtId="44" fontId="7" fillId="0" borderId="1" xfId="1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3" borderId="0" xfId="0" applyNumberFormat="1" applyFont="1" applyFill="1" applyAlignment="1">
      <alignment vertical="center"/>
    </xf>
    <xf numFmtId="44" fontId="4" fillId="4" borderId="1" xfId="0" applyNumberFormat="1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2" fontId="8" fillId="5" borderId="1" xfId="5" applyNumberFormat="1" applyFill="1" applyBorder="1" applyAlignment="1">
      <alignment horizontal="right" vertical="center" wrapText="1"/>
    </xf>
    <xf numFmtId="1" fontId="8" fillId="5" borderId="1" xfId="5" applyNumberForma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1" fontId="8" fillId="5" borderId="7" xfId="5" applyNumberForma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44" fontId="5" fillId="0" borderId="1" xfId="1" applyNumberFormat="1" applyFont="1" applyBorder="1" applyAlignment="1">
      <alignment vertical="center"/>
    </xf>
    <xf numFmtId="2" fontId="8" fillId="5" borderId="3" xfId="4" applyNumberForma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2" quotePrefix="1" applyFont="1" applyFill="1" applyBorder="1" applyAlignment="1">
      <alignment horizontal="left" vertical="center" wrapText="1"/>
    </xf>
    <xf numFmtId="0" fontId="8" fillId="0" borderId="0" xfId="3" quotePrefix="1" applyFill="1" applyBorder="1" applyAlignment="1">
      <alignment horizontal="center" vertical="center" wrapText="1"/>
    </xf>
    <xf numFmtId="2" fontId="8" fillId="0" borderId="0" xfId="4" applyNumberForma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8" fillId="0" borderId="0" xfId="3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3" borderId="1" xfId="0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4" fillId="0" borderId="1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44" fontId="4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4" fontId="7" fillId="0" borderId="6" xfId="0" applyNumberFormat="1" applyFont="1" applyBorder="1" applyAlignment="1">
      <alignment vertical="center" wrapText="1"/>
    </xf>
    <xf numFmtId="44" fontId="4" fillId="0" borderId="3" xfId="0" applyNumberFormat="1" applyFont="1" applyBorder="1" applyAlignment="1">
      <alignment vertical="center" wrapText="1"/>
    </xf>
    <xf numFmtId="44" fontId="7" fillId="0" borderId="5" xfId="0" applyNumberFormat="1" applyFont="1" applyBorder="1" applyAlignment="1">
      <alignment vertical="center"/>
    </xf>
    <xf numFmtId="44" fontId="7" fillId="0" borderId="6" xfId="0" applyNumberFormat="1" applyFont="1" applyBorder="1" applyAlignment="1">
      <alignment vertical="center"/>
    </xf>
    <xf numFmtId="44" fontId="7" fillId="0" borderId="0" xfId="0" applyNumberFormat="1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44" fontId="7" fillId="0" borderId="1" xfId="0" applyNumberFormat="1" applyFont="1" applyBorder="1" applyAlignment="1">
      <alignment vertical="center"/>
    </xf>
    <xf numFmtId="44" fontId="4" fillId="0" borderId="5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4" fontId="4" fillId="3" borderId="11" xfId="0" applyNumberFormat="1" applyFont="1" applyFill="1" applyBorder="1" applyAlignment="1">
      <alignment horizontal="center" vertical="center"/>
    </xf>
    <xf numFmtId="44" fontId="4" fillId="3" borderId="12" xfId="0" applyNumberFormat="1" applyFont="1" applyFill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ny" xfId="0" builtinId="0"/>
    <cellStyle name="S5" xfId="2"/>
    <cellStyle name="S7" xfId="3"/>
    <cellStyle name="S8" xfId="4"/>
    <cellStyle name="S9" xfId="5"/>
    <cellStyle name="Walutowy" xfId="1" builtin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tabSelected="1" topLeftCell="A25" zoomScale="170" zoomScaleNormal="170" workbookViewId="0">
      <selection activeCell="B94" sqref="B94"/>
    </sheetView>
  </sheetViews>
  <sheetFormatPr defaultColWidth="8.625" defaultRowHeight="11.25"/>
  <cols>
    <col min="1" max="1" width="3.25" style="11" customWidth="1"/>
    <col min="2" max="2" width="51.125" style="11" customWidth="1"/>
    <col min="3" max="3" width="5.5" style="11" customWidth="1"/>
    <col min="4" max="4" width="6.375" style="11" customWidth="1"/>
    <col min="5" max="5" width="12.125" style="11" hidden="1" customWidth="1"/>
    <col min="6" max="6" width="10.125" style="11" hidden="1" customWidth="1"/>
    <col min="7" max="7" width="11.5" style="11" hidden="1" customWidth="1"/>
    <col min="8" max="8" width="13.5" style="11" hidden="1" customWidth="1"/>
    <col min="9" max="9" width="9.375" style="12" hidden="1" customWidth="1"/>
    <col min="10" max="10" width="11.625" style="12" hidden="1" customWidth="1"/>
    <col min="11" max="15" width="0" style="12" hidden="1" customWidth="1"/>
    <col min="16" max="16" width="11.625" style="12" hidden="1" customWidth="1"/>
    <col min="17" max="17" width="7.625" style="12" customWidth="1"/>
    <col min="18" max="18" width="8.875" style="12" customWidth="1"/>
    <col min="19" max="19" width="8.875" style="12" hidden="1" customWidth="1"/>
    <col min="20" max="20" width="9.5" style="12" hidden="1" customWidth="1"/>
    <col min="21" max="16384" width="8.625" style="11"/>
  </cols>
  <sheetData>
    <row r="1" spans="1:20" ht="24" customHeight="1">
      <c r="B1" s="74" t="s">
        <v>251</v>
      </c>
      <c r="C1" s="89" t="s">
        <v>252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20" ht="23.1" customHeight="1">
      <c r="B2" s="73"/>
      <c r="D2" s="48"/>
      <c r="E2" s="85"/>
      <c r="F2" s="85"/>
      <c r="I2" s="86" t="s">
        <v>196</v>
      </c>
      <c r="J2" s="86"/>
      <c r="K2" s="87" t="s">
        <v>199</v>
      </c>
      <c r="L2" s="81"/>
      <c r="M2" s="87" t="s">
        <v>197</v>
      </c>
      <c r="N2" s="81"/>
      <c r="O2" s="82" t="s">
        <v>198</v>
      </c>
      <c r="P2" s="83"/>
      <c r="Q2" s="84"/>
      <c r="R2" s="84"/>
      <c r="S2" s="80" t="s">
        <v>200</v>
      </c>
      <c r="T2" s="81"/>
    </row>
    <row r="3" spans="1:20" ht="33.75">
      <c r="A3" s="33" t="s">
        <v>41</v>
      </c>
      <c r="B3" s="33" t="s">
        <v>161</v>
      </c>
      <c r="C3" s="33" t="s">
        <v>0</v>
      </c>
      <c r="D3" s="34" t="s">
        <v>1</v>
      </c>
      <c r="E3" s="33" t="s">
        <v>163</v>
      </c>
      <c r="F3" s="33" t="s">
        <v>42</v>
      </c>
      <c r="G3" s="33" t="s">
        <v>164</v>
      </c>
      <c r="H3" s="35"/>
      <c r="I3" s="31" t="s">
        <v>193</v>
      </c>
      <c r="J3" s="31" t="s">
        <v>194</v>
      </c>
      <c r="K3" s="31" t="s">
        <v>193</v>
      </c>
      <c r="L3" s="31" t="s">
        <v>194</v>
      </c>
      <c r="M3" s="31" t="s">
        <v>193</v>
      </c>
      <c r="N3" s="31" t="s">
        <v>194</v>
      </c>
      <c r="O3" s="31" t="s">
        <v>193</v>
      </c>
      <c r="P3" s="31" t="s">
        <v>194</v>
      </c>
      <c r="Q3" s="31" t="s">
        <v>224</v>
      </c>
      <c r="R3" s="31" t="s">
        <v>42</v>
      </c>
      <c r="S3" s="31" t="s">
        <v>193</v>
      </c>
      <c r="T3" s="31" t="s">
        <v>194</v>
      </c>
    </row>
    <row r="4" spans="1:20">
      <c r="A4" s="33">
        <v>1</v>
      </c>
      <c r="B4" s="33">
        <v>2</v>
      </c>
      <c r="C4" s="33">
        <v>3</v>
      </c>
      <c r="D4" s="34">
        <v>4</v>
      </c>
      <c r="E4" s="33">
        <v>5</v>
      </c>
      <c r="F4" s="33">
        <v>6</v>
      </c>
      <c r="G4" s="33">
        <v>7</v>
      </c>
      <c r="H4" s="36"/>
      <c r="I4" s="37"/>
      <c r="J4" s="37"/>
      <c r="K4" s="37"/>
      <c r="L4" s="37"/>
      <c r="M4" s="37"/>
      <c r="N4" s="37"/>
      <c r="O4" s="37"/>
      <c r="P4" s="37"/>
      <c r="Q4" s="38">
        <v>5</v>
      </c>
      <c r="R4" s="38">
        <v>6</v>
      </c>
      <c r="S4" s="37"/>
      <c r="T4" s="37"/>
    </row>
    <row r="5" spans="1:20" ht="26.25" customHeight="1">
      <c r="A5" s="49" t="s">
        <v>65</v>
      </c>
      <c r="B5" s="54" t="s">
        <v>256</v>
      </c>
      <c r="C5" s="49" t="s">
        <v>2</v>
      </c>
      <c r="D5" s="65">
        <v>8</v>
      </c>
      <c r="E5" s="49"/>
      <c r="F5" s="50"/>
      <c r="G5" s="49"/>
      <c r="H5" s="51"/>
      <c r="I5" s="52"/>
      <c r="J5" s="52"/>
      <c r="K5" s="52"/>
      <c r="L5" s="52"/>
      <c r="M5" s="52"/>
      <c r="N5" s="52"/>
      <c r="O5" s="52"/>
      <c r="P5" s="52"/>
      <c r="Q5" s="53"/>
      <c r="R5" s="52"/>
      <c r="S5" s="52"/>
      <c r="T5" s="52"/>
    </row>
    <row r="6" spans="1:20" ht="20.45" customHeight="1">
      <c r="A6" s="49" t="s">
        <v>66</v>
      </c>
      <c r="B6" s="54" t="s">
        <v>205</v>
      </c>
      <c r="C6" s="49" t="s">
        <v>204</v>
      </c>
      <c r="D6" s="65">
        <v>10</v>
      </c>
      <c r="E6" s="49"/>
      <c r="F6" s="50"/>
      <c r="G6" s="49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37.5" customHeight="1">
      <c r="A7" s="49" t="s">
        <v>67</v>
      </c>
      <c r="B7" s="16" t="s">
        <v>232</v>
      </c>
      <c r="C7" s="1" t="s">
        <v>3</v>
      </c>
      <c r="D7" s="66">
        <v>500</v>
      </c>
      <c r="E7" s="2">
        <v>0.5</v>
      </c>
      <c r="F7" s="3">
        <f t="shared" ref="F7:F63" si="0">D7*E7</f>
        <v>250</v>
      </c>
      <c r="G7" s="4">
        <f>F7*1.05</f>
        <v>262.5</v>
      </c>
      <c r="I7" s="14">
        <v>0.47</v>
      </c>
      <c r="J7" s="14">
        <f>SUM(D7*I7)</f>
        <v>235</v>
      </c>
      <c r="K7" s="14"/>
      <c r="L7" s="14"/>
      <c r="M7" s="14"/>
      <c r="N7" s="14"/>
      <c r="O7" s="14">
        <v>0.5</v>
      </c>
      <c r="P7" s="14">
        <f>SUM(O7*D7)</f>
        <v>250</v>
      </c>
      <c r="Q7" s="14"/>
      <c r="R7" s="14"/>
      <c r="S7" s="14">
        <v>0.49</v>
      </c>
      <c r="T7" s="14">
        <f>SUM(D7*S7)</f>
        <v>245</v>
      </c>
    </row>
    <row r="8" spans="1:20" ht="36" customHeight="1">
      <c r="A8" s="49" t="s">
        <v>68</v>
      </c>
      <c r="B8" s="16" t="s">
        <v>233</v>
      </c>
      <c r="C8" s="1" t="s">
        <v>4</v>
      </c>
      <c r="D8" s="66">
        <v>500</v>
      </c>
      <c r="E8" s="2">
        <v>0.38</v>
      </c>
      <c r="F8" s="3">
        <f t="shared" si="0"/>
        <v>190</v>
      </c>
      <c r="G8" s="4">
        <f t="shared" ref="G8:G64" si="1">F8*1.05</f>
        <v>199.5</v>
      </c>
      <c r="I8" s="14">
        <v>0.34</v>
      </c>
      <c r="J8" s="14">
        <f t="shared" ref="J8:J64" si="2">SUM(D8*I8)</f>
        <v>170</v>
      </c>
      <c r="K8" s="14"/>
      <c r="L8" s="14"/>
      <c r="M8" s="14"/>
      <c r="N8" s="14"/>
      <c r="O8" s="14">
        <v>0.38</v>
      </c>
      <c r="P8" s="14">
        <f t="shared" ref="P8:P63" si="3">SUM(O8*D8)</f>
        <v>190</v>
      </c>
      <c r="Q8" s="14"/>
      <c r="R8" s="14"/>
      <c r="S8" s="14">
        <v>0.37</v>
      </c>
      <c r="T8" s="14">
        <f t="shared" ref="T8:T63" si="4">SUM(D8*S8)</f>
        <v>185</v>
      </c>
    </row>
    <row r="9" spans="1:20" ht="29.25" customHeight="1">
      <c r="A9" s="49" t="s">
        <v>69</v>
      </c>
      <c r="B9" s="16" t="s">
        <v>234</v>
      </c>
      <c r="C9" s="1" t="s">
        <v>5</v>
      </c>
      <c r="D9" s="66">
        <v>500</v>
      </c>
      <c r="E9" s="2">
        <v>1.92</v>
      </c>
      <c r="F9" s="3">
        <f t="shared" si="0"/>
        <v>960</v>
      </c>
      <c r="G9" s="4">
        <f t="shared" si="1"/>
        <v>1008</v>
      </c>
      <c r="I9" s="14">
        <v>1.89</v>
      </c>
      <c r="J9" s="14">
        <f t="shared" si="2"/>
        <v>945</v>
      </c>
      <c r="K9" s="14"/>
      <c r="L9" s="14"/>
      <c r="M9" s="14"/>
      <c r="N9" s="14"/>
      <c r="O9" s="14">
        <v>2.0499999999999998</v>
      </c>
      <c r="P9" s="14">
        <f t="shared" si="3"/>
        <v>1025</v>
      </c>
      <c r="Q9" s="14"/>
      <c r="R9" s="14"/>
      <c r="S9" s="14">
        <v>2.2799999999999998</v>
      </c>
      <c r="T9" s="14">
        <f t="shared" si="4"/>
        <v>1140</v>
      </c>
    </row>
    <row r="10" spans="1:20" ht="36.75" customHeight="1">
      <c r="A10" s="49" t="s">
        <v>70</v>
      </c>
      <c r="B10" s="16" t="s">
        <v>235</v>
      </c>
      <c r="C10" s="1" t="s">
        <v>3</v>
      </c>
      <c r="D10" s="66">
        <v>1100</v>
      </c>
      <c r="E10" s="2">
        <v>3.84</v>
      </c>
      <c r="F10" s="3">
        <f t="shared" si="0"/>
        <v>4224</v>
      </c>
      <c r="G10" s="4">
        <f t="shared" si="1"/>
        <v>4435.2</v>
      </c>
      <c r="I10" s="14">
        <v>4.84</v>
      </c>
      <c r="J10" s="14">
        <f t="shared" si="2"/>
        <v>5324</v>
      </c>
      <c r="K10" s="14"/>
      <c r="L10" s="14"/>
      <c r="M10" s="14"/>
      <c r="N10" s="14"/>
      <c r="O10" s="14">
        <v>3.6</v>
      </c>
      <c r="P10" s="14">
        <f t="shared" si="3"/>
        <v>3960</v>
      </c>
      <c r="Q10" s="14"/>
      <c r="R10" s="14"/>
      <c r="S10" s="14">
        <v>5.5</v>
      </c>
      <c r="T10" s="14">
        <f t="shared" si="4"/>
        <v>6050</v>
      </c>
    </row>
    <row r="11" spans="1:20" ht="43.5" customHeight="1">
      <c r="A11" s="49" t="s">
        <v>71</v>
      </c>
      <c r="B11" s="16" t="s">
        <v>231</v>
      </c>
      <c r="C11" s="1" t="s">
        <v>4</v>
      </c>
      <c r="D11" s="66">
        <v>200</v>
      </c>
      <c r="E11" s="2">
        <v>10.49</v>
      </c>
      <c r="F11" s="3">
        <f t="shared" si="0"/>
        <v>2098</v>
      </c>
      <c r="G11" s="4">
        <f t="shared" si="1"/>
        <v>2202.9</v>
      </c>
      <c r="I11" s="14">
        <v>4.49</v>
      </c>
      <c r="J11" s="14">
        <f t="shared" si="2"/>
        <v>898</v>
      </c>
      <c r="K11" s="14"/>
      <c r="L11" s="14"/>
      <c r="M11" s="14"/>
      <c r="N11" s="14"/>
      <c r="O11" s="14">
        <v>2.37</v>
      </c>
      <c r="P11" s="14">
        <f t="shared" si="3"/>
        <v>474</v>
      </c>
      <c r="Q11" s="14"/>
      <c r="R11" s="14"/>
      <c r="S11" s="14">
        <v>13.5</v>
      </c>
      <c r="T11" s="14">
        <f t="shared" si="4"/>
        <v>2700</v>
      </c>
    </row>
    <row r="12" spans="1:20" ht="39.75" customHeight="1">
      <c r="A12" s="49" t="s">
        <v>72</v>
      </c>
      <c r="B12" s="16" t="s">
        <v>225</v>
      </c>
      <c r="C12" s="1" t="s">
        <v>4</v>
      </c>
      <c r="D12" s="66">
        <v>200</v>
      </c>
      <c r="E12" s="2"/>
      <c r="F12" s="3"/>
      <c r="G12" s="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27" customHeight="1">
      <c r="A13" s="49" t="s">
        <v>73</v>
      </c>
      <c r="B13" s="16" t="s">
        <v>206</v>
      </c>
      <c r="C13" s="1" t="s">
        <v>4</v>
      </c>
      <c r="D13" s="66">
        <v>500</v>
      </c>
      <c r="E13" s="2"/>
      <c r="F13" s="3"/>
      <c r="G13" s="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29.25" customHeight="1">
      <c r="A14" s="49" t="s">
        <v>219</v>
      </c>
      <c r="B14" s="16" t="s">
        <v>207</v>
      </c>
      <c r="C14" s="1" t="s">
        <v>2</v>
      </c>
      <c r="D14" s="66">
        <v>70</v>
      </c>
      <c r="E14" s="2"/>
      <c r="F14" s="3"/>
      <c r="G14" s="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25.5" customHeight="1">
      <c r="A15" s="49" t="s">
        <v>220</v>
      </c>
      <c r="B15" s="16" t="s">
        <v>208</v>
      </c>
      <c r="C15" s="1" t="s">
        <v>2</v>
      </c>
      <c r="D15" s="66">
        <v>70</v>
      </c>
      <c r="E15" s="2"/>
      <c r="F15" s="3"/>
      <c r="G15" s="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20.45" customHeight="1">
      <c r="A16" s="49" t="s">
        <v>221</v>
      </c>
      <c r="B16" s="17" t="s">
        <v>44</v>
      </c>
      <c r="C16" s="1" t="s">
        <v>4</v>
      </c>
      <c r="D16" s="67">
        <v>15</v>
      </c>
      <c r="E16" s="5">
        <v>1.1599999999999999</v>
      </c>
      <c r="F16" s="6">
        <f t="shared" si="0"/>
        <v>17.399999999999999</v>
      </c>
      <c r="G16" s="7">
        <f t="shared" si="1"/>
        <v>18.27</v>
      </c>
      <c r="I16" s="14">
        <v>1.08</v>
      </c>
      <c r="J16" s="14">
        <f t="shared" si="2"/>
        <v>16.200000000000003</v>
      </c>
      <c r="K16" s="14"/>
      <c r="L16" s="14"/>
      <c r="M16" s="14"/>
      <c r="N16" s="14"/>
      <c r="O16" s="14">
        <v>1.08</v>
      </c>
      <c r="P16" s="14">
        <f t="shared" si="3"/>
        <v>16.200000000000003</v>
      </c>
      <c r="Q16" s="14"/>
      <c r="R16" s="14"/>
      <c r="S16" s="14">
        <v>1.25</v>
      </c>
      <c r="T16" s="14">
        <f t="shared" si="4"/>
        <v>18.75</v>
      </c>
    </row>
    <row r="17" spans="1:20" ht="20.45" customHeight="1">
      <c r="A17" s="49" t="s">
        <v>222</v>
      </c>
      <c r="B17" s="17" t="s">
        <v>209</v>
      </c>
      <c r="C17" s="1" t="s">
        <v>4</v>
      </c>
      <c r="D17" s="66">
        <v>20</v>
      </c>
      <c r="E17" s="2">
        <v>0.76</v>
      </c>
      <c r="F17" s="3">
        <f t="shared" si="0"/>
        <v>15.2</v>
      </c>
      <c r="G17" s="4">
        <f t="shared" si="1"/>
        <v>15.959999999999999</v>
      </c>
      <c r="I17" s="14">
        <v>0.61</v>
      </c>
      <c r="J17" s="14">
        <f t="shared" si="2"/>
        <v>12.2</v>
      </c>
      <c r="K17" s="14"/>
      <c r="L17" s="14"/>
      <c r="M17" s="14"/>
      <c r="N17" s="14"/>
      <c r="O17" s="14">
        <v>0.73</v>
      </c>
      <c r="P17" s="14">
        <f t="shared" si="3"/>
        <v>14.6</v>
      </c>
      <c r="Q17" s="14"/>
      <c r="R17" s="14"/>
      <c r="S17" s="14">
        <v>1.35</v>
      </c>
      <c r="T17" s="14">
        <f t="shared" si="4"/>
        <v>27</v>
      </c>
    </row>
    <row r="18" spans="1:20" ht="30" customHeight="1">
      <c r="A18" s="49" t="s">
        <v>223</v>
      </c>
      <c r="B18" s="17" t="s">
        <v>210</v>
      </c>
      <c r="C18" s="1" t="s">
        <v>12</v>
      </c>
      <c r="D18" s="66">
        <v>200</v>
      </c>
      <c r="E18" s="2">
        <v>2.68</v>
      </c>
      <c r="F18" s="3">
        <f t="shared" si="0"/>
        <v>536</v>
      </c>
      <c r="G18" s="4">
        <f t="shared" si="1"/>
        <v>562.80000000000007</v>
      </c>
      <c r="I18" s="14">
        <v>2.6</v>
      </c>
      <c r="J18" s="14">
        <f t="shared" si="2"/>
        <v>520</v>
      </c>
      <c r="K18" s="14"/>
      <c r="L18" s="14"/>
      <c r="M18" s="14"/>
      <c r="N18" s="14"/>
      <c r="O18" s="14">
        <v>2.5499999999999998</v>
      </c>
      <c r="P18" s="14">
        <f t="shared" si="3"/>
        <v>509.99999999999994</v>
      </c>
      <c r="Q18" s="14"/>
      <c r="R18" s="14"/>
      <c r="S18" s="14">
        <v>2.7</v>
      </c>
      <c r="T18" s="14">
        <f t="shared" si="4"/>
        <v>540</v>
      </c>
    </row>
    <row r="19" spans="1:20" ht="26.25" customHeight="1">
      <c r="A19" s="49" t="s">
        <v>74</v>
      </c>
      <c r="B19" s="17" t="s">
        <v>211</v>
      </c>
      <c r="C19" s="1" t="s">
        <v>2</v>
      </c>
      <c r="D19" s="66">
        <v>1500</v>
      </c>
      <c r="E19" s="2">
        <v>0.49</v>
      </c>
      <c r="F19" s="3">
        <f t="shared" si="0"/>
        <v>735</v>
      </c>
      <c r="G19" s="4">
        <f t="shared" si="1"/>
        <v>771.75</v>
      </c>
      <c r="I19" s="14">
        <v>0.41</v>
      </c>
      <c r="J19" s="14">
        <f t="shared" si="2"/>
        <v>615</v>
      </c>
      <c r="K19" s="14"/>
      <c r="L19" s="14"/>
      <c r="M19" s="14"/>
      <c r="N19" s="14"/>
      <c r="O19" s="14">
        <v>0.46</v>
      </c>
      <c r="P19" s="14">
        <f t="shared" si="3"/>
        <v>690</v>
      </c>
      <c r="Q19" s="14"/>
      <c r="R19" s="14"/>
      <c r="S19" s="14">
        <v>0.5</v>
      </c>
      <c r="T19" s="14">
        <f t="shared" si="4"/>
        <v>750</v>
      </c>
    </row>
    <row r="20" spans="1:20" ht="27" customHeight="1">
      <c r="A20" s="49" t="s">
        <v>75</v>
      </c>
      <c r="B20" s="16" t="s">
        <v>212</v>
      </c>
      <c r="C20" s="15" t="s">
        <v>2</v>
      </c>
      <c r="D20" s="66">
        <v>1000</v>
      </c>
      <c r="E20" s="2">
        <v>0.95</v>
      </c>
      <c r="F20" s="3">
        <f t="shared" si="0"/>
        <v>950</v>
      </c>
      <c r="G20" s="4">
        <f t="shared" si="1"/>
        <v>997.5</v>
      </c>
      <c r="I20" s="14">
        <v>3.78</v>
      </c>
      <c r="J20" s="14">
        <f t="shared" si="2"/>
        <v>3780</v>
      </c>
      <c r="K20" s="14"/>
      <c r="L20" s="14"/>
      <c r="M20" s="14"/>
      <c r="N20" s="14"/>
      <c r="O20" s="14">
        <v>0.91</v>
      </c>
      <c r="P20" s="14">
        <f t="shared" si="3"/>
        <v>910</v>
      </c>
      <c r="Q20" s="14"/>
      <c r="R20" s="14"/>
      <c r="S20" s="14">
        <v>1</v>
      </c>
      <c r="T20" s="14">
        <f t="shared" si="4"/>
        <v>1000</v>
      </c>
    </row>
    <row r="21" spans="1:20" ht="26.25" customHeight="1">
      <c r="A21" s="49" t="s">
        <v>76</v>
      </c>
      <c r="B21" s="16" t="s">
        <v>213</v>
      </c>
      <c r="C21" s="15" t="s">
        <v>12</v>
      </c>
      <c r="D21" s="66">
        <v>200</v>
      </c>
      <c r="E21" s="2">
        <v>3.84</v>
      </c>
      <c r="F21" s="3">
        <f t="shared" si="0"/>
        <v>768</v>
      </c>
      <c r="G21" s="4">
        <f t="shared" si="1"/>
        <v>806.40000000000009</v>
      </c>
      <c r="I21" s="14">
        <v>15.12</v>
      </c>
      <c r="J21" s="14">
        <f t="shared" si="2"/>
        <v>3024</v>
      </c>
      <c r="K21" s="14"/>
      <c r="L21" s="14"/>
      <c r="M21" s="14"/>
      <c r="N21" s="14"/>
      <c r="O21" s="14">
        <v>3.7</v>
      </c>
      <c r="P21" s="14">
        <f t="shared" si="3"/>
        <v>740</v>
      </c>
      <c r="Q21" s="14"/>
      <c r="R21" s="14"/>
      <c r="S21" s="14">
        <v>4.0999999999999996</v>
      </c>
      <c r="T21" s="14">
        <f t="shared" si="4"/>
        <v>819.99999999999989</v>
      </c>
    </row>
    <row r="22" spans="1:20" s="18" customFormat="1" ht="24.75" customHeight="1">
      <c r="A22" s="49" t="s">
        <v>77</v>
      </c>
      <c r="B22" s="16" t="s">
        <v>195</v>
      </c>
      <c r="C22" s="15" t="s">
        <v>2</v>
      </c>
      <c r="D22" s="68">
        <v>150</v>
      </c>
      <c r="E22" s="2"/>
      <c r="F22" s="3"/>
      <c r="G22" s="4"/>
      <c r="I22" s="19">
        <v>2.56</v>
      </c>
      <c r="J22" s="14">
        <f t="shared" si="2"/>
        <v>384</v>
      </c>
      <c r="K22" s="19"/>
      <c r="L22" s="19"/>
      <c r="M22" s="19"/>
      <c r="N22" s="19"/>
      <c r="O22" s="19">
        <v>2.89</v>
      </c>
      <c r="P22" s="14">
        <f t="shared" si="3"/>
        <v>433.5</v>
      </c>
      <c r="Q22" s="19"/>
      <c r="R22" s="14"/>
      <c r="S22" s="19">
        <v>5.6</v>
      </c>
      <c r="T22" s="14">
        <f t="shared" si="4"/>
        <v>840</v>
      </c>
    </row>
    <row r="23" spans="1:20" ht="20.45" customHeight="1">
      <c r="A23" s="49" t="s">
        <v>78</v>
      </c>
      <c r="B23" s="17" t="s">
        <v>257</v>
      </c>
      <c r="C23" s="1" t="s">
        <v>3</v>
      </c>
      <c r="D23" s="66">
        <v>5000</v>
      </c>
      <c r="E23" s="2">
        <v>0.18</v>
      </c>
      <c r="F23" s="3">
        <f t="shared" si="0"/>
        <v>900</v>
      </c>
      <c r="G23" s="4">
        <f t="shared" si="1"/>
        <v>945</v>
      </c>
      <c r="I23" s="14">
        <v>0.13</v>
      </c>
      <c r="J23" s="14">
        <f t="shared" si="2"/>
        <v>650</v>
      </c>
      <c r="K23" s="14"/>
      <c r="L23" s="14"/>
      <c r="M23" s="14"/>
      <c r="N23" s="14"/>
      <c r="O23" s="14">
        <v>0.18</v>
      </c>
      <c r="P23" s="14">
        <f t="shared" si="3"/>
        <v>900</v>
      </c>
      <c r="Q23" s="14"/>
      <c r="R23" s="14"/>
      <c r="S23" s="14">
        <v>0.19</v>
      </c>
      <c r="T23" s="14">
        <f t="shared" si="4"/>
        <v>950</v>
      </c>
    </row>
    <row r="24" spans="1:20" ht="20.45" customHeight="1">
      <c r="A24" s="49" t="s">
        <v>79</v>
      </c>
      <c r="B24" s="17" t="s">
        <v>45</v>
      </c>
      <c r="C24" s="1" t="s">
        <v>4</v>
      </c>
      <c r="D24" s="66">
        <v>600</v>
      </c>
      <c r="E24" s="2">
        <v>0.5</v>
      </c>
      <c r="F24" s="3">
        <f t="shared" si="0"/>
        <v>300</v>
      </c>
      <c r="G24" s="4">
        <f t="shared" si="1"/>
        <v>315</v>
      </c>
      <c r="I24" s="14">
        <v>0.46</v>
      </c>
      <c r="J24" s="14">
        <f t="shared" si="2"/>
        <v>276</v>
      </c>
      <c r="K24" s="14"/>
      <c r="L24" s="14"/>
      <c r="M24" s="14"/>
      <c r="N24" s="14"/>
      <c r="O24" s="14">
        <v>0.47</v>
      </c>
      <c r="P24" s="14">
        <f t="shared" si="3"/>
        <v>282</v>
      </c>
      <c r="Q24" s="14"/>
      <c r="R24" s="14"/>
      <c r="S24" s="14">
        <v>0.54</v>
      </c>
      <c r="T24" s="14">
        <f t="shared" si="4"/>
        <v>324</v>
      </c>
    </row>
    <row r="25" spans="1:20" s="18" customFormat="1" ht="34.5" customHeight="1">
      <c r="A25" s="49" t="s">
        <v>80</v>
      </c>
      <c r="B25" s="24" t="s">
        <v>236</v>
      </c>
      <c r="C25" s="15" t="s">
        <v>2</v>
      </c>
      <c r="D25" s="68">
        <v>350</v>
      </c>
      <c r="E25" s="2">
        <v>1.4</v>
      </c>
      <c r="F25" s="8">
        <f t="shared" si="0"/>
        <v>489.99999999999994</v>
      </c>
      <c r="G25" s="4">
        <f t="shared" si="1"/>
        <v>514.5</v>
      </c>
      <c r="I25" s="19">
        <v>0.72</v>
      </c>
      <c r="J25" s="14">
        <f t="shared" si="2"/>
        <v>252</v>
      </c>
      <c r="K25" s="19"/>
      <c r="L25" s="19"/>
      <c r="M25" s="19"/>
      <c r="N25" s="19"/>
      <c r="O25" s="19">
        <v>0.72</v>
      </c>
      <c r="P25" s="14">
        <f t="shared" si="3"/>
        <v>252</v>
      </c>
      <c r="Q25" s="19"/>
      <c r="R25" s="14"/>
      <c r="S25" s="19">
        <v>0.9</v>
      </c>
      <c r="T25" s="14">
        <f t="shared" si="4"/>
        <v>315</v>
      </c>
    </row>
    <row r="26" spans="1:20" ht="21" customHeight="1">
      <c r="A26" s="49" t="s">
        <v>176</v>
      </c>
      <c r="B26" s="17" t="s">
        <v>237</v>
      </c>
      <c r="C26" s="1" t="s">
        <v>2</v>
      </c>
      <c r="D26" s="66">
        <v>500</v>
      </c>
      <c r="E26" s="2">
        <v>0.92</v>
      </c>
      <c r="F26" s="3">
        <f t="shared" si="0"/>
        <v>460</v>
      </c>
      <c r="G26" s="4">
        <f t="shared" si="1"/>
        <v>483</v>
      </c>
      <c r="I26" s="14">
        <v>0.93</v>
      </c>
      <c r="J26" s="14">
        <f t="shared" si="2"/>
        <v>465</v>
      </c>
      <c r="K26" s="14"/>
      <c r="L26" s="14"/>
      <c r="M26" s="14"/>
      <c r="N26" s="14"/>
      <c r="O26" s="14">
        <v>0.94</v>
      </c>
      <c r="P26" s="14">
        <f t="shared" si="3"/>
        <v>470</v>
      </c>
      <c r="Q26" s="14"/>
      <c r="R26" s="14"/>
      <c r="S26" s="14">
        <v>0.98</v>
      </c>
      <c r="T26" s="14">
        <f t="shared" si="4"/>
        <v>490</v>
      </c>
    </row>
    <row r="27" spans="1:20" ht="45" customHeight="1">
      <c r="A27" s="49" t="s">
        <v>177</v>
      </c>
      <c r="B27" s="17" t="s">
        <v>238</v>
      </c>
      <c r="C27" s="1" t="s">
        <v>2</v>
      </c>
      <c r="D27" s="66">
        <v>50</v>
      </c>
      <c r="E27" s="2">
        <v>19</v>
      </c>
      <c r="F27" s="2">
        <f t="shared" si="0"/>
        <v>950</v>
      </c>
      <c r="G27" s="4">
        <f t="shared" si="1"/>
        <v>997.5</v>
      </c>
      <c r="I27" s="14">
        <v>7.05</v>
      </c>
      <c r="J27" s="14">
        <f t="shared" si="2"/>
        <v>352.5</v>
      </c>
      <c r="K27" s="14"/>
      <c r="L27" s="14"/>
      <c r="M27" s="14"/>
      <c r="N27" s="14"/>
      <c r="O27" s="14">
        <v>6.8</v>
      </c>
      <c r="P27" s="14">
        <f t="shared" si="3"/>
        <v>340</v>
      </c>
      <c r="Q27" s="14"/>
      <c r="R27" s="14"/>
      <c r="S27" s="14">
        <v>10.050000000000001</v>
      </c>
      <c r="T27" s="14">
        <f t="shared" si="4"/>
        <v>502.50000000000006</v>
      </c>
    </row>
    <row r="28" spans="1:20" ht="44.25" customHeight="1">
      <c r="A28" s="49" t="s">
        <v>81</v>
      </c>
      <c r="B28" s="17" t="s">
        <v>226</v>
      </c>
      <c r="C28" s="1" t="s">
        <v>2</v>
      </c>
      <c r="D28" s="66">
        <v>50</v>
      </c>
      <c r="E28" s="2"/>
      <c r="F28" s="9"/>
      <c r="G28" s="10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51.75" customHeight="1">
      <c r="A29" s="49" t="s">
        <v>82</v>
      </c>
      <c r="B29" s="17" t="s">
        <v>239</v>
      </c>
      <c r="C29" s="1" t="s">
        <v>2</v>
      </c>
      <c r="D29" s="66">
        <v>3</v>
      </c>
      <c r="E29" s="2">
        <v>290</v>
      </c>
      <c r="F29" s="9">
        <f t="shared" si="0"/>
        <v>870</v>
      </c>
      <c r="G29" s="10">
        <f t="shared" si="1"/>
        <v>913.5</v>
      </c>
      <c r="I29" s="14">
        <v>102.47</v>
      </c>
      <c r="J29" s="14">
        <f t="shared" si="2"/>
        <v>307.40999999999997</v>
      </c>
      <c r="K29" s="14"/>
      <c r="L29" s="14"/>
      <c r="M29" s="14"/>
      <c r="N29" s="14"/>
      <c r="O29" s="14">
        <v>93</v>
      </c>
      <c r="P29" s="14">
        <f t="shared" si="3"/>
        <v>279</v>
      </c>
      <c r="Q29" s="14"/>
      <c r="R29" s="14"/>
      <c r="S29" s="14">
        <v>107.3</v>
      </c>
      <c r="T29" s="14">
        <f t="shared" si="4"/>
        <v>321.89999999999998</v>
      </c>
    </row>
    <row r="30" spans="1:20" ht="20.45" customHeight="1">
      <c r="A30" s="49" t="s">
        <v>83</v>
      </c>
      <c r="B30" s="17" t="s">
        <v>171</v>
      </c>
      <c r="C30" s="1" t="s">
        <v>2</v>
      </c>
      <c r="D30" s="66">
        <v>500</v>
      </c>
      <c r="E30" s="2">
        <v>0.9</v>
      </c>
      <c r="F30" s="9">
        <f t="shared" si="0"/>
        <v>450</v>
      </c>
      <c r="G30" s="10">
        <f t="shared" si="1"/>
        <v>472.5</v>
      </c>
      <c r="I30" s="14">
        <v>0.68</v>
      </c>
      <c r="J30" s="14">
        <f t="shared" si="2"/>
        <v>340</v>
      </c>
      <c r="K30" s="14"/>
      <c r="L30" s="14"/>
      <c r="M30" s="14"/>
      <c r="N30" s="14"/>
      <c r="O30" s="14">
        <v>1.1499999999999999</v>
      </c>
      <c r="P30" s="14">
        <f t="shared" si="3"/>
        <v>575</v>
      </c>
      <c r="Q30" s="14"/>
      <c r="R30" s="14"/>
      <c r="S30" s="14">
        <v>0.99</v>
      </c>
      <c r="T30" s="14">
        <f t="shared" si="4"/>
        <v>495</v>
      </c>
    </row>
    <row r="31" spans="1:20" ht="20.45" customHeight="1">
      <c r="A31" s="49" t="s">
        <v>84</v>
      </c>
      <c r="B31" s="17" t="s">
        <v>165</v>
      </c>
      <c r="C31" s="1" t="s">
        <v>5</v>
      </c>
      <c r="D31" s="68">
        <v>25</v>
      </c>
      <c r="E31" s="2">
        <v>21</v>
      </c>
      <c r="F31" s="9">
        <f t="shared" si="0"/>
        <v>525</v>
      </c>
      <c r="G31" s="10">
        <f t="shared" si="1"/>
        <v>551.25</v>
      </c>
      <c r="I31" s="14">
        <v>14.85</v>
      </c>
      <c r="J31" s="14">
        <f t="shared" si="2"/>
        <v>371.25</v>
      </c>
      <c r="K31" s="14"/>
      <c r="L31" s="14"/>
      <c r="M31" s="14"/>
      <c r="N31" s="14"/>
      <c r="O31" s="14">
        <v>16</v>
      </c>
      <c r="P31" s="14">
        <f t="shared" si="3"/>
        <v>400</v>
      </c>
      <c r="Q31" s="14"/>
      <c r="R31" s="14"/>
      <c r="S31" s="14">
        <v>13.7</v>
      </c>
      <c r="T31" s="14">
        <f t="shared" si="4"/>
        <v>342.5</v>
      </c>
    </row>
    <row r="32" spans="1:20" ht="20.45" customHeight="1">
      <c r="A32" s="49" t="s">
        <v>85</v>
      </c>
      <c r="B32" s="17" t="s">
        <v>159</v>
      </c>
      <c r="C32" s="1" t="s">
        <v>5</v>
      </c>
      <c r="D32" s="68">
        <v>350</v>
      </c>
      <c r="E32" s="2">
        <v>3.96</v>
      </c>
      <c r="F32" s="2">
        <f t="shared" si="0"/>
        <v>1386</v>
      </c>
      <c r="G32" s="4">
        <f t="shared" si="1"/>
        <v>1455.3</v>
      </c>
      <c r="I32" s="14">
        <v>4.34</v>
      </c>
      <c r="J32" s="14">
        <f t="shared" si="2"/>
        <v>1519</v>
      </c>
      <c r="K32" s="14"/>
      <c r="L32" s="14"/>
      <c r="M32" s="14"/>
      <c r="N32" s="14"/>
      <c r="O32" s="14">
        <v>4.08</v>
      </c>
      <c r="P32" s="14">
        <f t="shared" si="3"/>
        <v>1428</v>
      </c>
      <c r="Q32" s="14"/>
      <c r="R32" s="14"/>
      <c r="S32" s="14">
        <v>4.7</v>
      </c>
      <c r="T32" s="14">
        <f t="shared" si="4"/>
        <v>1645</v>
      </c>
    </row>
    <row r="33" spans="1:22" ht="29.25" customHeight="1">
      <c r="A33" s="49" t="s">
        <v>86</v>
      </c>
      <c r="B33" s="17" t="s">
        <v>160</v>
      </c>
      <c r="C33" s="1" t="s">
        <v>5</v>
      </c>
      <c r="D33" s="68">
        <v>150</v>
      </c>
      <c r="E33" s="2">
        <v>4.3499999999999996</v>
      </c>
      <c r="F33" s="2">
        <f t="shared" si="0"/>
        <v>652.5</v>
      </c>
      <c r="G33" s="4">
        <f t="shared" si="1"/>
        <v>685.125</v>
      </c>
      <c r="I33" s="14">
        <v>3.78</v>
      </c>
      <c r="J33" s="14">
        <f t="shared" si="2"/>
        <v>567</v>
      </c>
      <c r="K33" s="14"/>
      <c r="L33" s="14"/>
      <c r="M33" s="14"/>
      <c r="N33" s="14"/>
      <c r="O33" s="14">
        <v>4.28</v>
      </c>
      <c r="P33" s="14">
        <f t="shared" si="3"/>
        <v>642</v>
      </c>
      <c r="Q33" s="14"/>
      <c r="R33" s="14"/>
      <c r="S33" s="14">
        <v>4.7</v>
      </c>
      <c r="T33" s="14">
        <f t="shared" si="4"/>
        <v>705</v>
      </c>
    </row>
    <row r="34" spans="1:22" ht="21" customHeight="1">
      <c r="A34" s="49" t="s">
        <v>87</v>
      </c>
      <c r="B34" s="64" t="s">
        <v>214</v>
      </c>
      <c r="C34" s="1" t="s">
        <v>5</v>
      </c>
      <c r="D34" s="68">
        <v>200</v>
      </c>
      <c r="E34" s="2"/>
      <c r="F34" s="2"/>
      <c r="G34" s="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2" ht="27" customHeight="1">
      <c r="A35" s="49" t="s">
        <v>88</v>
      </c>
      <c r="B35" s="17" t="s">
        <v>227</v>
      </c>
      <c r="C35" s="1" t="s">
        <v>5</v>
      </c>
      <c r="D35" s="68">
        <v>15</v>
      </c>
      <c r="E35" s="2"/>
      <c r="F35" s="2"/>
      <c r="G35" s="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2" ht="24.75" customHeight="1">
      <c r="A36" s="49" t="s">
        <v>89</v>
      </c>
      <c r="B36" s="17" t="s">
        <v>228</v>
      </c>
      <c r="C36" s="1" t="s">
        <v>5</v>
      </c>
      <c r="D36" s="68">
        <v>15</v>
      </c>
      <c r="E36" s="2"/>
      <c r="F36" s="2"/>
      <c r="G36" s="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2" ht="20.45" customHeight="1">
      <c r="A37" s="49" t="s">
        <v>90</v>
      </c>
      <c r="B37" s="17" t="s">
        <v>258</v>
      </c>
      <c r="C37" s="1" t="s">
        <v>6</v>
      </c>
      <c r="D37" s="68">
        <v>150</v>
      </c>
      <c r="E37" s="2">
        <v>1.8</v>
      </c>
      <c r="F37" s="2">
        <f t="shared" si="0"/>
        <v>270</v>
      </c>
      <c r="G37" s="4">
        <f t="shared" si="1"/>
        <v>283.5</v>
      </c>
      <c r="I37" s="14">
        <v>1.81</v>
      </c>
      <c r="J37" s="14">
        <f t="shared" si="2"/>
        <v>271.5</v>
      </c>
      <c r="K37" s="14"/>
      <c r="L37" s="14"/>
      <c r="M37" s="14"/>
      <c r="N37" s="14"/>
      <c r="O37" s="14">
        <v>2.4500000000000002</v>
      </c>
      <c r="P37" s="14">
        <f t="shared" si="3"/>
        <v>367.5</v>
      </c>
      <c r="Q37" s="14"/>
      <c r="R37" s="14"/>
      <c r="S37" s="14">
        <v>1.35</v>
      </c>
      <c r="T37" s="14">
        <f t="shared" si="4"/>
        <v>202.5</v>
      </c>
    </row>
    <row r="38" spans="1:22" ht="20.45" customHeight="1">
      <c r="A38" s="49" t="s">
        <v>91</v>
      </c>
      <c r="B38" s="17" t="s">
        <v>229</v>
      </c>
      <c r="C38" s="1" t="s">
        <v>2</v>
      </c>
      <c r="D38" s="68">
        <v>500</v>
      </c>
      <c r="E38" s="2">
        <v>0.27</v>
      </c>
      <c r="F38" s="2">
        <f t="shared" si="0"/>
        <v>135</v>
      </c>
      <c r="G38" s="4">
        <f t="shared" si="1"/>
        <v>141.75</v>
      </c>
      <c r="I38" s="14">
        <v>0.44</v>
      </c>
      <c r="J38" s="14">
        <f t="shared" si="2"/>
        <v>220</v>
      </c>
      <c r="K38" s="14"/>
      <c r="L38" s="14"/>
      <c r="M38" s="14"/>
      <c r="N38" s="14"/>
      <c r="O38" s="14">
        <v>0.28000000000000003</v>
      </c>
      <c r="P38" s="14">
        <f t="shared" si="3"/>
        <v>140</v>
      </c>
      <c r="Q38" s="14"/>
      <c r="R38" s="14"/>
      <c r="S38" s="14">
        <v>0.95</v>
      </c>
      <c r="T38" s="14">
        <f t="shared" si="4"/>
        <v>475</v>
      </c>
    </row>
    <row r="39" spans="1:22" ht="48" customHeight="1">
      <c r="A39" s="49" t="s">
        <v>92</v>
      </c>
      <c r="B39" s="17" t="s">
        <v>240</v>
      </c>
      <c r="C39" s="1" t="s">
        <v>3</v>
      </c>
      <c r="D39" s="68">
        <v>400</v>
      </c>
      <c r="E39" s="2">
        <v>2.04</v>
      </c>
      <c r="F39" s="2">
        <f t="shared" si="0"/>
        <v>816</v>
      </c>
      <c r="G39" s="4">
        <f t="shared" si="1"/>
        <v>856.80000000000007</v>
      </c>
      <c r="I39" s="14">
        <v>1.91</v>
      </c>
      <c r="J39" s="14">
        <f t="shared" si="2"/>
        <v>764</v>
      </c>
      <c r="K39" s="14"/>
      <c r="L39" s="14"/>
      <c r="M39" s="14"/>
      <c r="N39" s="14"/>
      <c r="O39" s="14">
        <v>1.97</v>
      </c>
      <c r="P39" s="14">
        <f t="shared" si="3"/>
        <v>788</v>
      </c>
      <c r="Q39" s="14"/>
      <c r="R39" s="14"/>
      <c r="S39" s="14">
        <v>2.15</v>
      </c>
      <c r="T39" s="14">
        <f t="shared" si="4"/>
        <v>860</v>
      </c>
    </row>
    <row r="40" spans="1:22" ht="38.25" customHeight="1">
      <c r="A40" s="49" t="s">
        <v>93</v>
      </c>
      <c r="B40" s="17" t="s">
        <v>241</v>
      </c>
      <c r="C40" s="1" t="s">
        <v>3</v>
      </c>
      <c r="D40" s="68">
        <v>1200</v>
      </c>
      <c r="E40" s="2">
        <v>0.74</v>
      </c>
      <c r="F40" s="2">
        <f t="shared" si="0"/>
        <v>888</v>
      </c>
      <c r="G40" s="4">
        <f t="shared" si="1"/>
        <v>932.40000000000009</v>
      </c>
      <c r="I40" s="14">
        <v>1.23</v>
      </c>
      <c r="J40" s="14">
        <f t="shared" si="2"/>
        <v>1476</v>
      </c>
      <c r="K40" s="14"/>
      <c r="L40" s="14"/>
      <c r="M40" s="14"/>
      <c r="N40" s="14"/>
      <c r="O40" s="14">
        <v>0.55000000000000004</v>
      </c>
      <c r="P40" s="14">
        <f t="shared" si="3"/>
        <v>660</v>
      </c>
      <c r="Q40" s="14"/>
      <c r="R40" s="14"/>
      <c r="S40" s="14">
        <v>1.3</v>
      </c>
      <c r="T40" s="14">
        <f t="shared" si="4"/>
        <v>1560</v>
      </c>
    </row>
    <row r="41" spans="1:22" ht="20.45" customHeight="1">
      <c r="A41" s="49" t="s">
        <v>178</v>
      </c>
      <c r="B41" s="16" t="s">
        <v>7</v>
      </c>
      <c r="C41" s="15" t="s">
        <v>8</v>
      </c>
      <c r="D41" s="68">
        <v>60</v>
      </c>
      <c r="E41" s="55">
        <v>37.1</v>
      </c>
      <c r="F41" s="55">
        <f t="shared" si="0"/>
        <v>2226</v>
      </c>
      <c r="G41" s="56">
        <f t="shared" si="1"/>
        <v>2337.3000000000002</v>
      </c>
      <c r="H41" s="18"/>
      <c r="I41" s="19">
        <v>51.81</v>
      </c>
      <c r="J41" s="19">
        <f t="shared" si="2"/>
        <v>3108.6000000000004</v>
      </c>
      <c r="K41" s="19"/>
      <c r="L41" s="19"/>
      <c r="M41" s="19"/>
      <c r="N41" s="19"/>
      <c r="O41" s="19">
        <v>43.95</v>
      </c>
      <c r="P41" s="19">
        <f t="shared" si="3"/>
        <v>2637</v>
      </c>
      <c r="Q41" s="19"/>
      <c r="R41" s="19"/>
      <c r="S41" s="32">
        <v>48</v>
      </c>
      <c r="T41" s="32">
        <f t="shared" si="4"/>
        <v>2880</v>
      </c>
    </row>
    <row r="42" spans="1:22" s="18" customFormat="1" ht="20.45" customHeight="1">
      <c r="A42" s="49" t="s">
        <v>94</v>
      </c>
      <c r="B42" s="16" t="s">
        <v>215</v>
      </c>
      <c r="C42" s="15" t="s">
        <v>4</v>
      </c>
      <c r="D42" s="68">
        <v>200</v>
      </c>
      <c r="E42" s="55"/>
      <c r="F42" s="55"/>
      <c r="G42" s="56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2" ht="20.45" customHeight="1">
      <c r="A43" s="49" t="s">
        <v>95</v>
      </c>
      <c r="B43" s="17" t="s">
        <v>173</v>
      </c>
      <c r="C43" s="1" t="s">
        <v>2</v>
      </c>
      <c r="D43" s="66">
        <v>500</v>
      </c>
      <c r="E43" s="2">
        <v>0.25</v>
      </c>
      <c r="F43" s="2">
        <f t="shared" si="0"/>
        <v>125</v>
      </c>
      <c r="G43" s="4">
        <f t="shared" si="1"/>
        <v>131.25</v>
      </c>
      <c r="I43" s="14">
        <v>0.34</v>
      </c>
      <c r="J43" s="14">
        <f t="shared" si="2"/>
        <v>170</v>
      </c>
      <c r="K43" s="14"/>
      <c r="L43" s="14"/>
      <c r="M43" s="14"/>
      <c r="N43" s="14"/>
      <c r="O43" s="14">
        <v>0.38</v>
      </c>
      <c r="P43" s="14">
        <f t="shared" si="3"/>
        <v>190</v>
      </c>
      <c r="Q43" s="14"/>
      <c r="R43" s="14"/>
      <c r="S43" s="14">
        <v>0.26</v>
      </c>
      <c r="T43" s="14">
        <f t="shared" si="4"/>
        <v>130</v>
      </c>
    </row>
    <row r="44" spans="1:22" ht="20.45" customHeight="1">
      <c r="A44" s="49" t="s">
        <v>96</v>
      </c>
      <c r="B44" s="17" t="s">
        <v>201</v>
      </c>
      <c r="C44" s="1" t="s">
        <v>6</v>
      </c>
      <c r="D44" s="68">
        <v>26</v>
      </c>
      <c r="E44" s="2">
        <v>72.91</v>
      </c>
      <c r="F44" s="2">
        <f t="shared" si="0"/>
        <v>1895.6599999999999</v>
      </c>
      <c r="G44" s="4">
        <f t="shared" si="1"/>
        <v>1990.443</v>
      </c>
      <c r="I44" s="14">
        <v>65.94</v>
      </c>
      <c r="J44" s="14">
        <f t="shared" si="2"/>
        <v>1714.44</v>
      </c>
      <c r="K44" s="14"/>
      <c r="L44" s="14"/>
      <c r="M44" s="14"/>
      <c r="N44" s="14"/>
      <c r="O44" s="14">
        <v>69.099999999999994</v>
      </c>
      <c r="P44" s="14">
        <f t="shared" si="3"/>
        <v>1796.6</v>
      </c>
      <c r="Q44" s="14"/>
      <c r="R44" s="14"/>
      <c r="S44" s="14">
        <v>35</v>
      </c>
      <c r="T44" s="14">
        <f t="shared" si="4"/>
        <v>910</v>
      </c>
    </row>
    <row r="45" spans="1:22" ht="20.45" customHeight="1">
      <c r="A45" s="49" t="s">
        <v>97</v>
      </c>
      <c r="B45" s="24" t="s">
        <v>46</v>
      </c>
      <c r="C45" s="25" t="s">
        <v>3</v>
      </c>
      <c r="D45" s="67">
        <v>40</v>
      </c>
      <c r="E45" s="5">
        <v>0.39</v>
      </c>
      <c r="F45" s="5">
        <f t="shared" si="0"/>
        <v>15.600000000000001</v>
      </c>
      <c r="G45" s="7">
        <f t="shared" si="1"/>
        <v>16.380000000000003</v>
      </c>
      <c r="H45" s="26"/>
      <c r="I45" s="27">
        <v>0.36</v>
      </c>
      <c r="J45" s="27">
        <f t="shared" si="2"/>
        <v>14.399999999999999</v>
      </c>
      <c r="K45" s="27"/>
      <c r="L45" s="27"/>
      <c r="M45" s="27"/>
      <c r="N45" s="27"/>
      <c r="O45" s="27">
        <v>0.33</v>
      </c>
      <c r="P45" s="27">
        <f t="shared" si="3"/>
        <v>13.200000000000001</v>
      </c>
      <c r="Q45" s="27"/>
      <c r="R45" s="27"/>
      <c r="S45" s="27">
        <v>0.34</v>
      </c>
      <c r="T45" s="27">
        <f t="shared" si="4"/>
        <v>13.600000000000001</v>
      </c>
    </row>
    <row r="46" spans="1:22" ht="21" customHeight="1">
      <c r="A46" s="49" t="s">
        <v>98</v>
      </c>
      <c r="B46" s="17" t="s">
        <v>162</v>
      </c>
      <c r="C46" s="1" t="s">
        <v>6</v>
      </c>
      <c r="D46" s="68">
        <v>50</v>
      </c>
      <c r="E46" s="2">
        <v>24.3</v>
      </c>
      <c r="F46" s="2">
        <f t="shared" si="0"/>
        <v>1215</v>
      </c>
      <c r="G46" s="4">
        <f t="shared" si="1"/>
        <v>1275.75</v>
      </c>
      <c r="I46" s="14">
        <v>23.05</v>
      </c>
      <c r="J46" s="14">
        <f t="shared" si="2"/>
        <v>1152.5</v>
      </c>
      <c r="K46" s="14"/>
      <c r="L46" s="14"/>
      <c r="M46" s="14"/>
      <c r="N46" s="14"/>
      <c r="O46" s="14">
        <v>22.85</v>
      </c>
      <c r="P46" s="14">
        <f t="shared" si="3"/>
        <v>1142.5</v>
      </c>
      <c r="Q46" s="14"/>
      <c r="R46" s="14"/>
      <c r="S46" s="14">
        <v>24.5</v>
      </c>
      <c r="T46" s="14">
        <f t="shared" si="4"/>
        <v>1225</v>
      </c>
      <c r="V46" s="11">
        <v>86</v>
      </c>
    </row>
    <row r="47" spans="1:22" ht="26.25" customHeight="1">
      <c r="A47" s="49" t="s">
        <v>99</v>
      </c>
      <c r="B47" s="17" t="s">
        <v>172</v>
      </c>
      <c r="C47" s="1" t="s">
        <v>5</v>
      </c>
      <c r="D47" s="66">
        <v>170</v>
      </c>
      <c r="E47" s="2">
        <v>35.18</v>
      </c>
      <c r="F47" s="2">
        <f t="shared" si="0"/>
        <v>5980.6</v>
      </c>
      <c r="G47" s="4">
        <f t="shared" si="1"/>
        <v>6279.630000000001</v>
      </c>
      <c r="I47" s="14">
        <v>33.869999999999997</v>
      </c>
      <c r="J47" s="14">
        <f t="shared" si="2"/>
        <v>5757.9</v>
      </c>
      <c r="K47" s="14"/>
      <c r="L47" s="14"/>
      <c r="M47" s="14"/>
      <c r="N47" s="14"/>
      <c r="O47" s="14">
        <v>34.700000000000003</v>
      </c>
      <c r="P47" s="14">
        <f t="shared" si="3"/>
        <v>5899.0000000000009</v>
      </c>
      <c r="Q47" s="14"/>
      <c r="R47" s="14"/>
      <c r="S47" s="14">
        <v>35.5</v>
      </c>
      <c r="T47" s="14">
        <f t="shared" si="4"/>
        <v>6035</v>
      </c>
    </row>
    <row r="48" spans="1:22" ht="25.5" customHeight="1">
      <c r="A48" s="49" t="s">
        <v>179</v>
      </c>
      <c r="B48" s="17" t="s">
        <v>63</v>
      </c>
      <c r="C48" s="1" t="s">
        <v>3</v>
      </c>
      <c r="D48" s="68">
        <v>1200</v>
      </c>
      <c r="E48" s="2">
        <v>3.58</v>
      </c>
      <c r="F48" s="2">
        <f t="shared" si="0"/>
        <v>4296</v>
      </c>
      <c r="G48" s="4">
        <f t="shared" si="1"/>
        <v>4510.8</v>
      </c>
      <c r="I48" s="14">
        <v>2.82</v>
      </c>
      <c r="J48" s="14">
        <f t="shared" si="2"/>
        <v>3384</v>
      </c>
      <c r="K48" s="14"/>
      <c r="L48" s="14"/>
      <c r="M48" s="14"/>
      <c r="N48" s="14"/>
      <c r="O48" s="14">
        <v>3.35</v>
      </c>
      <c r="P48" s="14">
        <f t="shared" si="3"/>
        <v>4020</v>
      </c>
      <c r="Q48" s="14"/>
      <c r="R48" s="14"/>
      <c r="S48" s="14">
        <v>3.75</v>
      </c>
      <c r="T48" s="14">
        <f t="shared" si="4"/>
        <v>4500</v>
      </c>
    </row>
    <row r="49" spans="1:20" ht="20.45" customHeight="1">
      <c r="A49" s="49" t="s">
        <v>100</v>
      </c>
      <c r="B49" s="17" t="s">
        <v>259</v>
      </c>
      <c r="C49" s="1" t="s">
        <v>3</v>
      </c>
      <c r="D49" s="68">
        <v>70</v>
      </c>
      <c r="E49" s="2">
        <v>1.1599999999999999</v>
      </c>
      <c r="F49" s="2">
        <f t="shared" si="0"/>
        <v>81.199999999999989</v>
      </c>
      <c r="G49" s="4">
        <f t="shared" si="1"/>
        <v>85.259999999999991</v>
      </c>
      <c r="I49" s="14">
        <v>1.19</v>
      </c>
      <c r="J49" s="14">
        <f t="shared" si="2"/>
        <v>83.3</v>
      </c>
      <c r="K49" s="14"/>
      <c r="L49" s="14"/>
      <c r="M49" s="14"/>
      <c r="N49" s="14"/>
      <c r="O49" s="14">
        <v>1.23</v>
      </c>
      <c r="P49" s="14">
        <f t="shared" si="3"/>
        <v>86.1</v>
      </c>
      <c r="Q49" s="14"/>
      <c r="R49" s="14"/>
      <c r="S49" s="14">
        <v>1.6</v>
      </c>
      <c r="T49" s="14">
        <f t="shared" si="4"/>
        <v>112</v>
      </c>
    </row>
    <row r="50" spans="1:20" ht="20.45" customHeight="1">
      <c r="A50" s="49" t="s">
        <v>180</v>
      </c>
      <c r="B50" s="17" t="s">
        <v>260</v>
      </c>
      <c r="C50" s="1" t="s">
        <v>3</v>
      </c>
      <c r="D50" s="68">
        <v>250</v>
      </c>
      <c r="E50" s="2">
        <v>1.4</v>
      </c>
      <c r="F50" s="2">
        <f t="shared" si="0"/>
        <v>350</v>
      </c>
      <c r="G50" s="4">
        <f t="shared" si="1"/>
        <v>367.5</v>
      </c>
      <c r="I50" s="14">
        <v>1.01</v>
      </c>
      <c r="J50" s="14">
        <f t="shared" si="2"/>
        <v>252.5</v>
      </c>
      <c r="K50" s="14"/>
      <c r="L50" s="14"/>
      <c r="M50" s="14"/>
      <c r="N50" s="14"/>
      <c r="O50" s="14">
        <v>1.0900000000000001</v>
      </c>
      <c r="P50" s="14">
        <f t="shared" si="3"/>
        <v>272.5</v>
      </c>
      <c r="Q50" s="14"/>
      <c r="R50" s="14"/>
      <c r="S50" s="14">
        <v>1.1499999999999999</v>
      </c>
      <c r="T50" s="14">
        <f t="shared" si="4"/>
        <v>287.5</v>
      </c>
    </row>
    <row r="51" spans="1:20" ht="20.45" customHeight="1">
      <c r="A51" s="49" t="s">
        <v>101</v>
      </c>
      <c r="B51" s="17" t="s">
        <v>175</v>
      </c>
      <c r="C51" s="1" t="s">
        <v>60</v>
      </c>
      <c r="D51" s="68">
        <v>15</v>
      </c>
      <c r="E51" s="2">
        <v>1.66</v>
      </c>
      <c r="F51" s="2">
        <f t="shared" si="0"/>
        <v>24.9</v>
      </c>
      <c r="G51" s="4">
        <f t="shared" si="1"/>
        <v>26.145</v>
      </c>
      <c r="I51" s="14">
        <v>1.37</v>
      </c>
      <c r="J51" s="14">
        <f t="shared" si="2"/>
        <v>20.55</v>
      </c>
      <c r="K51" s="14"/>
      <c r="L51" s="14"/>
      <c r="M51" s="14"/>
      <c r="N51" s="14"/>
      <c r="O51" s="14">
        <v>1.59</v>
      </c>
      <c r="P51" s="14">
        <f t="shared" si="3"/>
        <v>23.85</v>
      </c>
      <c r="Q51" s="14"/>
      <c r="R51" s="14"/>
      <c r="S51" s="14">
        <v>6</v>
      </c>
      <c r="T51" s="14">
        <f t="shared" si="4"/>
        <v>90</v>
      </c>
    </row>
    <row r="52" spans="1:20" ht="24" customHeight="1">
      <c r="A52" s="49" t="s">
        <v>102</v>
      </c>
      <c r="B52" s="17" t="s">
        <v>242</v>
      </c>
      <c r="C52" s="1" t="s">
        <v>60</v>
      </c>
      <c r="D52" s="68">
        <v>10</v>
      </c>
      <c r="E52" s="2">
        <v>1.22</v>
      </c>
      <c r="F52" s="2">
        <f t="shared" si="0"/>
        <v>12.2</v>
      </c>
      <c r="G52" s="4">
        <f t="shared" si="1"/>
        <v>12.81</v>
      </c>
      <c r="I52" s="14">
        <v>1.1299999999999999</v>
      </c>
      <c r="J52" s="14">
        <f t="shared" si="2"/>
        <v>11.299999999999999</v>
      </c>
      <c r="K52" s="14"/>
      <c r="L52" s="14"/>
      <c r="M52" s="14"/>
      <c r="N52" s="14"/>
      <c r="O52" s="14">
        <v>0.91</v>
      </c>
      <c r="P52" s="14">
        <f t="shared" si="3"/>
        <v>9.1</v>
      </c>
      <c r="Q52" s="14"/>
      <c r="R52" s="14"/>
      <c r="S52" s="14">
        <v>7</v>
      </c>
      <c r="T52" s="14">
        <f t="shared" si="4"/>
        <v>70</v>
      </c>
    </row>
    <row r="53" spans="1:20" ht="20.45" customHeight="1">
      <c r="A53" s="49" t="s">
        <v>103</v>
      </c>
      <c r="B53" s="17" t="s">
        <v>38</v>
      </c>
      <c r="C53" s="1" t="s">
        <v>2</v>
      </c>
      <c r="D53" s="68">
        <v>15</v>
      </c>
      <c r="E53" s="2">
        <v>6.32</v>
      </c>
      <c r="F53" s="2">
        <f t="shared" si="0"/>
        <v>94.800000000000011</v>
      </c>
      <c r="G53" s="4">
        <f t="shared" si="1"/>
        <v>99.54000000000002</v>
      </c>
      <c r="I53" s="14">
        <v>6.28</v>
      </c>
      <c r="J53" s="14">
        <f t="shared" si="2"/>
        <v>94.2</v>
      </c>
      <c r="K53" s="14"/>
      <c r="L53" s="14"/>
      <c r="M53" s="14"/>
      <c r="N53" s="14"/>
      <c r="O53" s="14">
        <v>6.15</v>
      </c>
      <c r="P53" s="14">
        <f t="shared" si="3"/>
        <v>92.25</v>
      </c>
      <c r="Q53" s="14"/>
      <c r="R53" s="14"/>
      <c r="S53" s="14">
        <v>12.5</v>
      </c>
      <c r="T53" s="14">
        <f t="shared" si="4"/>
        <v>187.5</v>
      </c>
    </row>
    <row r="54" spans="1:20" ht="20.45" customHeight="1">
      <c r="A54" s="49" t="s">
        <v>104</v>
      </c>
      <c r="B54" s="17" t="s">
        <v>47</v>
      </c>
      <c r="C54" s="1" t="s">
        <v>2</v>
      </c>
      <c r="D54" s="68">
        <v>50</v>
      </c>
      <c r="E54" s="2">
        <v>0.36</v>
      </c>
      <c r="F54" s="2">
        <f t="shared" si="0"/>
        <v>18</v>
      </c>
      <c r="G54" s="4">
        <f t="shared" si="1"/>
        <v>18.900000000000002</v>
      </c>
      <c r="I54" s="14">
        <v>0.33</v>
      </c>
      <c r="J54" s="14">
        <f t="shared" si="2"/>
        <v>16.5</v>
      </c>
      <c r="K54" s="14"/>
      <c r="L54" s="14"/>
      <c r="M54" s="14"/>
      <c r="N54" s="14"/>
      <c r="O54" s="14">
        <v>0.4</v>
      </c>
      <c r="P54" s="14">
        <f t="shared" si="3"/>
        <v>20</v>
      </c>
      <c r="Q54" s="14"/>
      <c r="R54" s="14"/>
      <c r="S54" s="14">
        <v>0.43</v>
      </c>
      <c r="T54" s="14">
        <f t="shared" si="4"/>
        <v>21.5</v>
      </c>
    </row>
    <row r="55" spans="1:20" ht="21" customHeight="1">
      <c r="A55" s="49" t="s">
        <v>181</v>
      </c>
      <c r="B55" s="17" t="s">
        <v>216</v>
      </c>
      <c r="C55" s="1" t="s">
        <v>48</v>
      </c>
      <c r="D55" s="68">
        <v>10</v>
      </c>
      <c r="E55" s="2">
        <v>3.84</v>
      </c>
      <c r="F55" s="2">
        <f t="shared" si="0"/>
        <v>38.4</v>
      </c>
      <c r="G55" s="4">
        <f t="shared" si="1"/>
        <v>40.32</v>
      </c>
      <c r="I55" s="14">
        <v>2.79</v>
      </c>
      <c r="J55" s="14">
        <f t="shared" si="2"/>
        <v>27.9</v>
      </c>
      <c r="K55" s="14"/>
      <c r="L55" s="14"/>
      <c r="M55" s="14"/>
      <c r="N55" s="14"/>
      <c r="O55" s="14">
        <v>13.53</v>
      </c>
      <c r="P55" s="14">
        <f t="shared" si="3"/>
        <v>135.29999999999998</v>
      </c>
      <c r="Q55" s="14"/>
      <c r="R55" s="14"/>
      <c r="S55" s="14">
        <v>10.95</v>
      </c>
      <c r="T55" s="14">
        <f t="shared" si="4"/>
        <v>109.5</v>
      </c>
    </row>
    <row r="56" spans="1:20" ht="36" customHeight="1">
      <c r="A56" s="49" t="s">
        <v>105</v>
      </c>
      <c r="B56" s="16" t="s">
        <v>261</v>
      </c>
      <c r="C56" s="15" t="s">
        <v>2</v>
      </c>
      <c r="D56" s="68">
        <v>100</v>
      </c>
      <c r="E56" s="2">
        <v>11</v>
      </c>
      <c r="F56" s="2">
        <f t="shared" si="0"/>
        <v>1100</v>
      </c>
      <c r="G56" s="4">
        <f t="shared" si="1"/>
        <v>1155</v>
      </c>
      <c r="I56" s="14">
        <v>11.17</v>
      </c>
      <c r="J56" s="14">
        <f t="shared" si="2"/>
        <v>1117</v>
      </c>
      <c r="K56" s="14"/>
      <c r="L56" s="14"/>
      <c r="M56" s="14"/>
      <c r="N56" s="14"/>
      <c r="O56" s="14">
        <v>9.5299999999999994</v>
      </c>
      <c r="P56" s="14">
        <f t="shared" si="3"/>
        <v>952.99999999999989</v>
      </c>
      <c r="Q56" s="14"/>
      <c r="R56" s="14"/>
      <c r="S56" s="14">
        <v>6</v>
      </c>
      <c r="T56" s="14">
        <f t="shared" si="4"/>
        <v>600</v>
      </c>
    </row>
    <row r="57" spans="1:20" s="18" customFormat="1" ht="20.45" customHeight="1">
      <c r="A57" s="49" t="s">
        <v>106</v>
      </c>
      <c r="B57" s="17" t="s">
        <v>9</v>
      </c>
      <c r="C57" s="1" t="s">
        <v>2</v>
      </c>
      <c r="D57" s="68">
        <v>500</v>
      </c>
      <c r="E57" s="2">
        <v>0.31</v>
      </c>
      <c r="F57" s="2">
        <f t="shared" si="0"/>
        <v>155</v>
      </c>
      <c r="G57" s="4">
        <f t="shared" si="1"/>
        <v>162.75</v>
      </c>
      <c r="I57" s="19">
        <v>0.39</v>
      </c>
      <c r="J57" s="14">
        <f t="shared" si="2"/>
        <v>195</v>
      </c>
      <c r="K57" s="19"/>
      <c r="L57" s="19"/>
      <c r="M57" s="19"/>
      <c r="N57" s="19"/>
      <c r="O57" s="19">
        <v>0.19</v>
      </c>
      <c r="P57" s="14">
        <f t="shared" si="3"/>
        <v>95</v>
      </c>
      <c r="Q57" s="19"/>
      <c r="R57" s="14"/>
      <c r="S57" s="19">
        <v>0.42</v>
      </c>
      <c r="T57" s="14">
        <f t="shared" si="4"/>
        <v>210</v>
      </c>
    </row>
    <row r="58" spans="1:20" ht="20.45" customHeight="1">
      <c r="A58" s="49" t="s">
        <v>107</v>
      </c>
      <c r="B58" s="17" t="s">
        <v>10</v>
      </c>
      <c r="C58" s="1" t="s">
        <v>3</v>
      </c>
      <c r="D58" s="68">
        <v>1500</v>
      </c>
      <c r="E58" s="2">
        <v>0.17</v>
      </c>
      <c r="F58" s="2">
        <f t="shared" si="0"/>
        <v>255.00000000000003</v>
      </c>
      <c r="G58" s="4">
        <f t="shared" si="1"/>
        <v>267.75000000000006</v>
      </c>
      <c r="I58" s="14">
        <v>0.11</v>
      </c>
      <c r="J58" s="14">
        <f t="shared" si="2"/>
        <v>165</v>
      </c>
      <c r="K58" s="14"/>
      <c r="L58" s="14"/>
      <c r="M58" s="14"/>
      <c r="N58" s="14"/>
      <c r="O58" s="14">
        <v>0.16</v>
      </c>
      <c r="P58" s="14">
        <f t="shared" si="3"/>
        <v>240</v>
      </c>
      <c r="Q58" s="14"/>
      <c r="R58" s="14"/>
      <c r="S58" s="14">
        <v>0.27</v>
      </c>
      <c r="T58" s="14">
        <f t="shared" si="4"/>
        <v>405</v>
      </c>
    </row>
    <row r="59" spans="1:20" ht="20.45" customHeight="1">
      <c r="A59" s="49" t="s">
        <v>108</v>
      </c>
      <c r="B59" s="16" t="s">
        <v>166</v>
      </c>
      <c r="C59" s="15" t="s">
        <v>4</v>
      </c>
      <c r="D59" s="68">
        <v>50</v>
      </c>
      <c r="E59" s="2">
        <v>0.53</v>
      </c>
      <c r="F59" s="2">
        <f t="shared" si="0"/>
        <v>26.5</v>
      </c>
      <c r="G59" s="4">
        <f t="shared" si="1"/>
        <v>27.825000000000003</v>
      </c>
      <c r="I59" s="14">
        <v>0.42</v>
      </c>
      <c r="J59" s="14">
        <f t="shared" si="2"/>
        <v>21</v>
      </c>
      <c r="K59" s="14"/>
      <c r="L59" s="14"/>
      <c r="M59" s="14"/>
      <c r="N59" s="14"/>
      <c r="O59" s="14">
        <v>0.47</v>
      </c>
      <c r="P59" s="14">
        <f t="shared" si="3"/>
        <v>23.5</v>
      </c>
      <c r="Q59" s="14"/>
      <c r="R59" s="14"/>
      <c r="S59" s="14">
        <v>0.6</v>
      </c>
      <c r="T59" s="14">
        <f t="shared" si="4"/>
        <v>30</v>
      </c>
    </row>
    <row r="60" spans="1:20" s="18" customFormat="1" ht="25.5" customHeight="1">
      <c r="A60" s="49" t="s">
        <v>182</v>
      </c>
      <c r="B60" s="16" t="s">
        <v>243</v>
      </c>
      <c r="C60" s="15" t="s">
        <v>2</v>
      </c>
      <c r="D60" s="68">
        <v>100</v>
      </c>
      <c r="E60" s="55"/>
      <c r="F60" s="55"/>
      <c r="G60" s="56"/>
      <c r="I60" s="19"/>
      <c r="J60" s="19"/>
      <c r="K60" s="19"/>
      <c r="L60" s="19"/>
      <c r="M60" s="19"/>
      <c r="N60" s="19"/>
      <c r="O60" s="19"/>
      <c r="P60" s="19"/>
      <c r="Q60" s="19"/>
      <c r="R60" s="14"/>
      <c r="S60" s="19"/>
      <c r="T60" s="19"/>
    </row>
    <row r="61" spans="1:20" s="18" customFormat="1" ht="20.45" customHeight="1">
      <c r="A61" s="49" t="s">
        <v>183</v>
      </c>
      <c r="B61" s="16" t="s">
        <v>29</v>
      </c>
      <c r="C61" s="15" t="s">
        <v>4</v>
      </c>
      <c r="D61" s="68">
        <v>30</v>
      </c>
      <c r="E61" s="2">
        <v>5.88</v>
      </c>
      <c r="F61" s="2">
        <f t="shared" si="0"/>
        <v>176.4</v>
      </c>
      <c r="G61" s="4">
        <f t="shared" si="1"/>
        <v>185.22000000000003</v>
      </c>
      <c r="I61" s="19">
        <v>5.9</v>
      </c>
      <c r="J61" s="14">
        <f t="shared" si="2"/>
        <v>177</v>
      </c>
      <c r="K61" s="19"/>
      <c r="L61" s="19"/>
      <c r="M61" s="19"/>
      <c r="N61" s="19"/>
      <c r="O61" s="19">
        <v>6.15</v>
      </c>
      <c r="P61" s="14">
        <f t="shared" si="3"/>
        <v>184.5</v>
      </c>
      <c r="Q61" s="19"/>
      <c r="R61" s="14"/>
      <c r="S61" s="19">
        <v>8.5</v>
      </c>
      <c r="T61" s="14">
        <f t="shared" si="4"/>
        <v>255</v>
      </c>
    </row>
    <row r="62" spans="1:20" ht="20.45" customHeight="1">
      <c r="A62" s="49" t="s">
        <v>184</v>
      </c>
      <c r="B62" s="16" t="s">
        <v>32</v>
      </c>
      <c r="C62" s="15" t="s">
        <v>4</v>
      </c>
      <c r="D62" s="68">
        <v>30</v>
      </c>
      <c r="E62" s="2">
        <v>3.83</v>
      </c>
      <c r="F62" s="2">
        <f t="shared" si="0"/>
        <v>114.9</v>
      </c>
      <c r="G62" s="4">
        <f t="shared" si="1"/>
        <v>120.64500000000001</v>
      </c>
      <c r="I62" s="14">
        <v>3.2</v>
      </c>
      <c r="J62" s="14">
        <f t="shared" si="2"/>
        <v>96</v>
      </c>
      <c r="K62" s="14"/>
      <c r="L62" s="14"/>
      <c r="M62" s="14"/>
      <c r="N62" s="14"/>
      <c r="O62" s="14">
        <v>4.3499999999999996</v>
      </c>
      <c r="P62" s="14">
        <f t="shared" si="3"/>
        <v>130.5</v>
      </c>
      <c r="Q62" s="14"/>
      <c r="R62" s="14"/>
      <c r="S62" s="14">
        <v>3.55</v>
      </c>
      <c r="T62" s="14">
        <f t="shared" si="4"/>
        <v>106.5</v>
      </c>
    </row>
    <row r="63" spans="1:20" s="18" customFormat="1" ht="21" customHeight="1">
      <c r="A63" s="49" t="s">
        <v>109</v>
      </c>
      <c r="B63" s="17" t="s">
        <v>39</v>
      </c>
      <c r="C63" s="1" t="s">
        <v>4</v>
      </c>
      <c r="D63" s="68">
        <v>500</v>
      </c>
      <c r="E63" s="2">
        <v>0.52</v>
      </c>
      <c r="F63" s="2">
        <f t="shared" si="0"/>
        <v>260</v>
      </c>
      <c r="G63" s="4">
        <f t="shared" si="1"/>
        <v>273</v>
      </c>
      <c r="I63" s="19">
        <v>0.49</v>
      </c>
      <c r="J63" s="14">
        <f t="shared" si="2"/>
        <v>245</v>
      </c>
      <c r="K63" s="19"/>
      <c r="L63" s="19"/>
      <c r="M63" s="19"/>
      <c r="N63" s="19"/>
      <c r="O63" s="19">
        <v>0.49</v>
      </c>
      <c r="P63" s="14">
        <f t="shared" si="3"/>
        <v>245</v>
      </c>
      <c r="Q63" s="19"/>
      <c r="R63" s="14"/>
      <c r="S63" s="19">
        <v>0.63</v>
      </c>
      <c r="T63" s="14">
        <f t="shared" si="4"/>
        <v>315</v>
      </c>
    </row>
    <row r="64" spans="1:20" ht="20.45" customHeight="1">
      <c r="A64" s="49" t="s">
        <v>110</v>
      </c>
      <c r="B64" s="16" t="s">
        <v>40</v>
      </c>
      <c r="C64" s="15" t="s">
        <v>2</v>
      </c>
      <c r="D64" s="68">
        <v>100</v>
      </c>
      <c r="E64" s="2">
        <v>0.56999999999999995</v>
      </c>
      <c r="F64" s="2">
        <f t="shared" ref="F64:F119" si="5">D64*E64</f>
        <v>56.999999999999993</v>
      </c>
      <c r="G64" s="4">
        <f t="shared" si="1"/>
        <v>59.849999999999994</v>
      </c>
      <c r="I64" s="14">
        <v>0.57999999999999996</v>
      </c>
      <c r="J64" s="14">
        <f t="shared" si="2"/>
        <v>57.999999999999993</v>
      </c>
      <c r="K64" s="14"/>
      <c r="L64" s="14"/>
      <c r="M64" s="14"/>
      <c r="N64" s="14"/>
      <c r="O64" s="14">
        <v>0.49</v>
      </c>
      <c r="P64" s="14">
        <f t="shared" ref="P64:P119" si="6">SUM(O64*D64)</f>
        <v>49</v>
      </c>
      <c r="Q64" s="14"/>
      <c r="R64" s="14"/>
      <c r="S64" s="14">
        <v>0.63</v>
      </c>
      <c r="T64" s="14">
        <f t="shared" ref="T64:T119" si="7">SUM(D64*S64)</f>
        <v>63</v>
      </c>
    </row>
    <row r="65" spans="1:20" s="18" customFormat="1" ht="27" customHeight="1">
      <c r="A65" s="49" t="s">
        <v>185</v>
      </c>
      <c r="B65" s="17" t="s">
        <v>58</v>
      </c>
      <c r="C65" s="1" t="s">
        <v>3</v>
      </c>
      <c r="D65" s="68">
        <v>800</v>
      </c>
      <c r="E65" s="2">
        <v>0.18</v>
      </c>
      <c r="F65" s="2">
        <f t="shared" si="5"/>
        <v>144</v>
      </c>
      <c r="G65" s="4">
        <f t="shared" ref="G65:G119" si="8">F65*1.05</f>
        <v>151.20000000000002</v>
      </c>
      <c r="I65" s="19">
        <v>0.16</v>
      </c>
      <c r="J65" s="14">
        <f t="shared" ref="J65:J119" si="9">SUM(D65*I65)</f>
        <v>128</v>
      </c>
      <c r="K65" s="19"/>
      <c r="L65" s="19"/>
      <c r="M65" s="19"/>
      <c r="N65" s="19"/>
      <c r="O65" s="19">
        <v>0.16</v>
      </c>
      <c r="P65" s="14">
        <f t="shared" si="6"/>
        <v>128</v>
      </c>
      <c r="Q65" s="19"/>
      <c r="R65" s="14"/>
      <c r="S65" s="19">
        <v>0.21</v>
      </c>
      <c r="T65" s="14">
        <f t="shared" si="7"/>
        <v>168</v>
      </c>
    </row>
    <row r="66" spans="1:20" ht="27.75" customHeight="1">
      <c r="A66" s="49" t="s">
        <v>186</v>
      </c>
      <c r="B66" s="17" t="s">
        <v>59</v>
      </c>
      <c r="C66" s="1" t="s">
        <v>12</v>
      </c>
      <c r="D66" s="68">
        <v>50</v>
      </c>
      <c r="E66" s="2">
        <v>0.63</v>
      </c>
      <c r="F66" s="2">
        <f t="shared" si="5"/>
        <v>31.5</v>
      </c>
      <c r="G66" s="4">
        <f t="shared" si="8"/>
        <v>33.075000000000003</v>
      </c>
      <c r="I66" s="14">
        <v>0.75</v>
      </c>
      <c r="J66" s="14">
        <f t="shared" si="9"/>
        <v>37.5</v>
      </c>
      <c r="K66" s="14"/>
      <c r="L66" s="14"/>
      <c r="M66" s="14"/>
      <c r="N66" s="14"/>
      <c r="O66" s="14">
        <v>0.68</v>
      </c>
      <c r="P66" s="14">
        <f t="shared" si="6"/>
        <v>34</v>
      </c>
      <c r="Q66" s="14"/>
      <c r="R66" s="14"/>
      <c r="S66" s="14">
        <v>0.8</v>
      </c>
      <c r="T66" s="14">
        <f t="shared" si="7"/>
        <v>40</v>
      </c>
    </row>
    <row r="67" spans="1:20" ht="20.45" customHeight="1">
      <c r="A67" s="49" t="s">
        <v>111</v>
      </c>
      <c r="B67" s="17" t="s">
        <v>218</v>
      </c>
      <c r="C67" s="1" t="s">
        <v>12</v>
      </c>
      <c r="D67" s="68">
        <v>40</v>
      </c>
      <c r="E67" s="2"/>
      <c r="F67" s="2"/>
      <c r="G67" s="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27.75" customHeight="1">
      <c r="A68" s="49" t="s">
        <v>112</v>
      </c>
      <c r="B68" s="17" t="s">
        <v>217</v>
      </c>
      <c r="C68" s="1" t="s">
        <v>12</v>
      </c>
      <c r="D68" s="68">
        <v>50</v>
      </c>
      <c r="E68" s="2">
        <v>1.69</v>
      </c>
      <c r="F68" s="2">
        <f t="shared" si="5"/>
        <v>84.5</v>
      </c>
      <c r="G68" s="4">
        <f t="shared" si="8"/>
        <v>88.725000000000009</v>
      </c>
      <c r="I68" s="14">
        <v>1.31</v>
      </c>
      <c r="J68" s="14">
        <f t="shared" si="9"/>
        <v>65.5</v>
      </c>
      <c r="K68" s="14"/>
      <c r="L68" s="14"/>
      <c r="M68" s="14"/>
      <c r="N68" s="14"/>
      <c r="O68" s="14">
        <v>1.6</v>
      </c>
      <c r="P68" s="14">
        <f t="shared" si="6"/>
        <v>80</v>
      </c>
      <c r="Q68" s="14"/>
      <c r="R68" s="14"/>
      <c r="S68" s="14">
        <v>1.9</v>
      </c>
      <c r="T68" s="14">
        <f t="shared" si="7"/>
        <v>95</v>
      </c>
    </row>
    <row r="69" spans="1:20" ht="18.75" customHeight="1">
      <c r="A69" s="49" t="s">
        <v>113</v>
      </c>
      <c r="B69" s="16" t="s">
        <v>13</v>
      </c>
      <c r="C69" s="15" t="s">
        <v>3</v>
      </c>
      <c r="D69" s="68">
        <v>50</v>
      </c>
      <c r="E69" s="2">
        <v>7.04</v>
      </c>
      <c r="F69" s="2">
        <f t="shared" si="5"/>
        <v>352</v>
      </c>
      <c r="G69" s="4">
        <f t="shared" si="8"/>
        <v>369.6</v>
      </c>
      <c r="I69" s="14">
        <v>7.94</v>
      </c>
      <c r="J69" s="14">
        <f t="shared" si="9"/>
        <v>397</v>
      </c>
      <c r="K69" s="14"/>
      <c r="L69" s="14"/>
      <c r="M69" s="14"/>
      <c r="N69" s="14"/>
      <c r="O69" s="14">
        <v>4.43</v>
      </c>
      <c r="P69" s="14">
        <f t="shared" si="6"/>
        <v>221.5</v>
      </c>
      <c r="Q69" s="14"/>
      <c r="R69" s="14"/>
      <c r="S69" s="14">
        <v>8.9</v>
      </c>
      <c r="T69" s="14">
        <f t="shared" si="7"/>
        <v>445</v>
      </c>
    </row>
    <row r="70" spans="1:20" s="18" customFormat="1" ht="20.45" customHeight="1">
      <c r="A70" s="49" t="s">
        <v>114</v>
      </c>
      <c r="B70" s="20" t="s">
        <v>37</v>
      </c>
      <c r="C70" s="21" t="s">
        <v>4</v>
      </c>
      <c r="D70" s="69">
        <v>20</v>
      </c>
      <c r="E70" s="2">
        <v>3.2</v>
      </c>
      <c r="F70" s="2">
        <f t="shared" si="5"/>
        <v>64</v>
      </c>
      <c r="G70" s="4">
        <f t="shared" si="8"/>
        <v>67.2</v>
      </c>
      <c r="I70" s="19">
        <v>5.28</v>
      </c>
      <c r="J70" s="14">
        <f t="shared" si="9"/>
        <v>105.60000000000001</v>
      </c>
      <c r="K70" s="19"/>
      <c r="L70" s="19"/>
      <c r="M70" s="19"/>
      <c r="N70" s="19"/>
      <c r="O70" s="19">
        <v>23.25</v>
      </c>
      <c r="P70" s="14">
        <f t="shared" si="6"/>
        <v>465</v>
      </c>
      <c r="Q70" s="19"/>
      <c r="R70" s="14"/>
      <c r="S70" s="19">
        <v>16.8</v>
      </c>
      <c r="T70" s="14">
        <f t="shared" si="7"/>
        <v>336</v>
      </c>
    </row>
    <row r="71" spans="1:20" s="22" customFormat="1" ht="20.45" customHeight="1">
      <c r="A71" s="49" t="s">
        <v>115</v>
      </c>
      <c r="B71" s="20" t="s">
        <v>33</v>
      </c>
      <c r="C71" s="21" t="s">
        <v>4</v>
      </c>
      <c r="D71" s="69">
        <v>20</v>
      </c>
      <c r="E71" s="2">
        <v>9.7200000000000006</v>
      </c>
      <c r="F71" s="2">
        <f t="shared" si="5"/>
        <v>194.4</v>
      </c>
      <c r="G71" s="4">
        <f t="shared" si="8"/>
        <v>204.12</v>
      </c>
      <c r="I71" s="23">
        <v>8.2899999999999991</v>
      </c>
      <c r="J71" s="14">
        <f t="shared" si="9"/>
        <v>165.79999999999998</v>
      </c>
      <c r="K71" s="23"/>
      <c r="L71" s="23"/>
      <c r="M71" s="23"/>
      <c r="N71" s="23"/>
      <c r="O71" s="23">
        <v>29.94</v>
      </c>
      <c r="P71" s="14">
        <f t="shared" si="6"/>
        <v>598.80000000000007</v>
      </c>
      <c r="Q71" s="46"/>
      <c r="R71" s="14"/>
      <c r="S71" s="23">
        <v>31</v>
      </c>
      <c r="T71" s="14">
        <f t="shared" si="7"/>
        <v>620</v>
      </c>
    </row>
    <row r="72" spans="1:20" s="22" customFormat="1" ht="20.45" customHeight="1">
      <c r="A72" s="49" t="s">
        <v>116</v>
      </c>
      <c r="B72" s="17" t="s">
        <v>14</v>
      </c>
      <c r="C72" s="1" t="s">
        <v>3</v>
      </c>
      <c r="D72" s="68">
        <v>200</v>
      </c>
      <c r="E72" s="2">
        <v>0.9</v>
      </c>
      <c r="F72" s="2">
        <f t="shared" si="5"/>
        <v>180</v>
      </c>
      <c r="G72" s="4">
        <f t="shared" si="8"/>
        <v>189</v>
      </c>
      <c r="I72" s="23">
        <v>0.9</v>
      </c>
      <c r="J72" s="14">
        <f t="shared" si="9"/>
        <v>180</v>
      </c>
      <c r="K72" s="23"/>
      <c r="L72" s="23"/>
      <c r="M72" s="23"/>
      <c r="N72" s="23"/>
      <c r="O72" s="23">
        <v>0.88</v>
      </c>
      <c r="P72" s="14">
        <f t="shared" si="6"/>
        <v>176</v>
      </c>
      <c r="Q72" s="46"/>
      <c r="R72" s="14"/>
      <c r="S72" s="23">
        <v>1.03</v>
      </c>
      <c r="T72" s="14">
        <f t="shared" si="7"/>
        <v>206</v>
      </c>
    </row>
    <row r="73" spans="1:20" ht="26.25" customHeight="1">
      <c r="A73" s="49" t="s">
        <v>117</v>
      </c>
      <c r="B73" s="17" t="s">
        <v>51</v>
      </c>
      <c r="C73" s="1" t="s">
        <v>3</v>
      </c>
      <c r="D73" s="68">
        <v>1500</v>
      </c>
      <c r="E73" s="2">
        <v>3.39</v>
      </c>
      <c r="F73" s="2">
        <f t="shared" si="5"/>
        <v>5085</v>
      </c>
      <c r="G73" s="4">
        <f t="shared" si="8"/>
        <v>5339.25</v>
      </c>
      <c r="I73" s="14">
        <v>3.4</v>
      </c>
      <c r="J73" s="14">
        <f t="shared" si="9"/>
        <v>5100</v>
      </c>
      <c r="K73" s="14"/>
      <c r="L73" s="14"/>
      <c r="M73" s="14"/>
      <c r="N73" s="14"/>
      <c r="O73" s="14">
        <v>3.46</v>
      </c>
      <c r="P73" s="14">
        <f t="shared" si="6"/>
        <v>5190</v>
      </c>
      <c r="Q73" s="14"/>
      <c r="R73" s="14"/>
      <c r="S73" s="14">
        <v>3.45</v>
      </c>
      <c r="T73" s="14">
        <f t="shared" si="7"/>
        <v>5175</v>
      </c>
    </row>
    <row r="74" spans="1:20" ht="28.5" customHeight="1">
      <c r="A74" s="49" t="s">
        <v>118</v>
      </c>
      <c r="B74" s="17" t="s">
        <v>52</v>
      </c>
      <c r="C74" s="1" t="s">
        <v>2</v>
      </c>
      <c r="D74" s="68">
        <v>1500</v>
      </c>
      <c r="E74" s="2">
        <v>3.55</v>
      </c>
      <c r="F74" s="2">
        <f t="shared" si="5"/>
        <v>5325</v>
      </c>
      <c r="G74" s="4">
        <f t="shared" si="8"/>
        <v>5591.25</v>
      </c>
      <c r="I74" s="14">
        <v>3.4</v>
      </c>
      <c r="J74" s="14">
        <f t="shared" si="9"/>
        <v>5100</v>
      </c>
      <c r="K74" s="14"/>
      <c r="L74" s="14"/>
      <c r="M74" s="14"/>
      <c r="N74" s="14"/>
      <c r="O74" s="14">
        <v>3.46</v>
      </c>
      <c r="P74" s="14">
        <f t="shared" si="6"/>
        <v>5190</v>
      </c>
      <c r="Q74" s="14"/>
      <c r="R74" s="14"/>
      <c r="S74" s="14">
        <v>3.45</v>
      </c>
      <c r="T74" s="14">
        <f t="shared" si="7"/>
        <v>5175</v>
      </c>
    </row>
    <row r="75" spans="1:20" ht="20.45" customHeight="1">
      <c r="A75" s="49" t="s">
        <v>119</v>
      </c>
      <c r="B75" s="17" t="s">
        <v>15</v>
      </c>
      <c r="C75" s="1" t="s">
        <v>11</v>
      </c>
      <c r="D75" s="68">
        <v>300</v>
      </c>
      <c r="E75" s="2">
        <v>1.28</v>
      </c>
      <c r="F75" s="2">
        <f t="shared" si="5"/>
        <v>384</v>
      </c>
      <c r="G75" s="4">
        <f t="shared" si="8"/>
        <v>403.20000000000005</v>
      </c>
      <c r="I75" s="14">
        <v>1.22</v>
      </c>
      <c r="J75" s="14">
        <f t="shared" si="9"/>
        <v>366</v>
      </c>
      <c r="K75" s="14"/>
      <c r="L75" s="14"/>
      <c r="M75" s="14"/>
      <c r="N75" s="14"/>
      <c r="O75" s="14">
        <v>3.08</v>
      </c>
      <c r="P75" s="14">
        <f t="shared" si="6"/>
        <v>924</v>
      </c>
      <c r="Q75" s="14"/>
      <c r="R75" s="14"/>
      <c r="S75" s="14">
        <v>1.72</v>
      </c>
      <c r="T75" s="14">
        <f t="shared" si="7"/>
        <v>516</v>
      </c>
    </row>
    <row r="76" spans="1:20" ht="20.45" customHeight="1">
      <c r="A76" s="49" t="s">
        <v>120</v>
      </c>
      <c r="B76" s="17" t="s">
        <v>170</v>
      </c>
      <c r="C76" s="1" t="s">
        <v>3</v>
      </c>
      <c r="D76" s="68">
        <v>15000</v>
      </c>
      <c r="E76" s="2">
        <v>0.36</v>
      </c>
      <c r="F76" s="2">
        <f t="shared" si="5"/>
        <v>5400</v>
      </c>
      <c r="G76" s="4">
        <f t="shared" si="8"/>
        <v>5670</v>
      </c>
      <c r="I76" s="14">
        <v>0.39</v>
      </c>
      <c r="J76" s="14">
        <f t="shared" si="9"/>
        <v>5850</v>
      </c>
      <c r="K76" s="14"/>
      <c r="L76" s="14"/>
      <c r="M76" s="14"/>
      <c r="N76" s="14"/>
      <c r="O76" s="14">
        <v>0.38</v>
      </c>
      <c r="P76" s="14">
        <f t="shared" si="6"/>
        <v>5700</v>
      </c>
      <c r="Q76" s="14"/>
      <c r="R76" s="14"/>
      <c r="S76" s="14">
        <v>0.42</v>
      </c>
      <c r="T76" s="14">
        <f t="shared" si="7"/>
        <v>6300</v>
      </c>
    </row>
    <row r="77" spans="1:20" ht="33" customHeight="1">
      <c r="A77" s="49" t="s">
        <v>121</v>
      </c>
      <c r="B77" s="17" t="s">
        <v>16</v>
      </c>
      <c r="C77" s="1" t="s">
        <v>3</v>
      </c>
      <c r="D77" s="68">
        <v>10000</v>
      </c>
      <c r="E77" s="2">
        <v>0.3</v>
      </c>
      <c r="F77" s="2">
        <f t="shared" si="5"/>
        <v>3000</v>
      </c>
      <c r="G77" s="4">
        <f t="shared" si="8"/>
        <v>3150</v>
      </c>
      <c r="I77" s="14">
        <v>0.36</v>
      </c>
      <c r="J77" s="14">
        <f t="shared" si="9"/>
        <v>3600</v>
      </c>
      <c r="K77" s="14"/>
      <c r="L77" s="14"/>
      <c r="M77" s="14"/>
      <c r="N77" s="14"/>
      <c r="O77" s="14">
        <v>0.35</v>
      </c>
      <c r="P77" s="14">
        <f t="shared" si="6"/>
        <v>3500</v>
      </c>
      <c r="Q77" s="14"/>
      <c r="R77" s="14"/>
      <c r="S77" s="14">
        <v>0.38</v>
      </c>
      <c r="T77" s="14">
        <f t="shared" si="7"/>
        <v>3800</v>
      </c>
    </row>
    <row r="78" spans="1:20" ht="27" customHeight="1">
      <c r="A78" s="49" t="s">
        <v>122</v>
      </c>
      <c r="B78" s="17" t="s">
        <v>17</v>
      </c>
      <c r="C78" s="1" t="s">
        <v>3</v>
      </c>
      <c r="D78" s="68">
        <v>10000</v>
      </c>
      <c r="E78" s="2">
        <v>0.39</v>
      </c>
      <c r="F78" s="2">
        <f t="shared" si="5"/>
        <v>3900</v>
      </c>
      <c r="G78" s="4">
        <f t="shared" si="8"/>
        <v>4095</v>
      </c>
      <c r="I78" s="14">
        <v>0.37</v>
      </c>
      <c r="J78" s="14">
        <f t="shared" si="9"/>
        <v>3700</v>
      </c>
      <c r="K78" s="14"/>
      <c r="L78" s="14"/>
      <c r="M78" s="14"/>
      <c r="N78" s="14"/>
      <c r="O78" s="14">
        <v>0.38</v>
      </c>
      <c r="P78" s="14">
        <f t="shared" si="6"/>
        <v>3800</v>
      </c>
      <c r="Q78" s="14"/>
      <c r="R78" s="14"/>
      <c r="S78" s="14">
        <v>0.48</v>
      </c>
      <c r="T78" s="14">
        <f t="shared" si="7"/>
        <v>4800</v>
      </c>
    </row>
    <row r="79" spans="1:20" s="26" customFormat="1" ht="26.25" customHeight="1">
      <c r="A79" s="49" t="s">
        <v>123</v>
      </c>
      <c r="B79" s="24" t="s">
        <v>168</v>
      </c>
      <c r="C79" s="25" t="s">
        <v>3</v>
      </c>
      <c r="D79" s="67">
        <v>500</v>
      </c>
      <c r="E79" s="5">
        <v>0.35</v>
      </c>
      <c r="F79" s="5">
        <f t="shared" si="5"/>
        <v>175</v>
      </c>
      <c r="G79" s="7">
        <f t="shared" si="8"/>
        <v>183.75</v>
      </c>
      <c r="I79" s="27">
        <v>0.3</v>
      </c>
      <c r="J79" s="14">
        <f t="shared" si="9"/>
        <v>150</v>
      </c>
      <c r="K79" s="27"/>
      <c r="L79" s="27"/>
      <c r="M79" s="27"/>
      <c r="N79" s="27"/>
      <c r="O79" s="27">
        <v>0.32</v>
      </c>
      <c r="P79" s="14">
        <f t="shared" si="6"/>
        <v>160</v>
      </c>
      <c r="Q79" s="27"/>
      <c r="R79" s="14"/>
      <c r="S79" s="27">
        <v>0.47</v>
      </c>
      <c r="T79" s="14">
        <f t="shared" si="7"/>
        <v>235</v>
      </c>
    </row>
    <row r="80" spans="1:20" ht="20.45" customHeight="1">
      <c r="A80" s="49" t="s">
        <v>124</v>
      </c>
      <c r="B80" s="28" t="s">
        <v>18</v>
      </c>
      <c r="C80" s="29" t="s">
        <v>3</v>
      </c>
      <c r="D80" s="68">
        <v>500</v>
      </c>
      <c r="E80" s="2">
        <v>0.37</v>
      </c>
      <c r="F80" s="2">
        <f t="shared" si="5"/>
        <v>185</v>
      </c>
      <c r="G80" s="4">
        <f t="shared" si="8"/>
        <v>194.25</v>
      </c>
      <c r="I80" s="14">
        <v>0.43</v>
      </c>
      <c r="J80" s="14">
        <f t="shared" si="9"/>
        <v>215</v>
      </c>
      <c r="K80" s="14"/>
      <c r="L80" s="14"/>
      <c r="M80" s="14"/>
      <c r="N80" s="14"/>
      <c r="O80" s="14">
        <v>0.42</v>
      </c>
      <c r="P80" s="14">
        <f t="shared" si="6"/>
        <v>210</v>
      </c>
      <c r="Q80" s="14"/>
      <c r="R80" s="14"/>
      <c r="S80" s="14">
        <v>0.45</v>
      </c>
      <c r="T80" s="14">
        <f t="shared" si="7"/>
        <v>225</v>
      </c>
    </row>
    <row r="81" spans="1:20" ht="20.45" customHeight="1">
      <c r="A81" s="49" t="s">
        <v>125</v>
      </c>
      <c r="B81" s="28" t="s">
        <v>169</v>
      </c>
      <c r="C81" s="29" t="s">
        <v>3</v>
      </c>
      <c r="D81" s="68">
        <v>400</v>
      </c>
      <c r="E81" s="2">
        <v>0.4</v>
      </c>
      <c r="F81" s="2">
        <f t="shared" si="5"/>
        <v>160</v>
      </c>
      <c r="G81" s="4">
        <f t="shared" si="8"/>
        <v>168</v>
      </c>
      <c r="I81" s="14">
        <v>0.36</v>
      </c>
      <c r="J81" s="14">
        <f t="shared" si="9"/>
        <v>144</v>
      </c>
      <c r="K81" s="14"/>
      <c r="L81" s="14"/>
      <c r="M81" s="14"/>
      <c r="N81" s="14"/>
      <c r="O81" s="14">
        <v>0.36</v>
      </c>
      <c r="P81" s="14">
        <f t="shared" si="6"/>
        <v>144</v>
      </c>
      <c r="Q81" s="14"/>
      <c r="R81" s="14"/>
      <c r="S81" s="14">
        <v>0.37</v>
      </c>
      <c r="T81" s="14">
        <f t="shared" si="7"/>
        <v>148</v>
      </c>
    </row>
    <row r="82" spans="1:20" ht="20.45" customHeight="1">
      <c r="A82" s="49" t="s">
        <v>126</v>
      </c>
      <c r="B82" s="17" t="s">
        <v>19</v>
      </c>
      <c r="C82" s="1" t="s">
        <v>5</v>
      </c>
      <c r="D82" s="68">
        <v>70</v>
      </c>
      <c r="E82" s="2">
        <v>1.82</v>
      </c>
      <c r="F82" s="2">
        <f t="shared" si="5"/>
        <v>127.4</v>
      </c>
      <c r="G82" s="4">
        <f t="shared" si="8"/>
        <v>133.77000000000001</v>
      </c>
      <c r="I82" s="14">
        <v>1.91</v>
      </c>
      <c r="J82" s="14">
        <f t="shared" si="9"/>
        <v>133.69999999999999</v>
      </c>
      <c r="K82" s="14"/>
      <c r="L82" s="14"/>
      <c r="M82" s="14"/>
      <c r="N82" s="14"/>
      <c r="O82" s="14">
        <v>2.34</v>
      </c>
      <c r="P82" s="14">
        <f t="shared" si="6"/>
        <v>163.79999999999998</v>
      </c>
      <c r="Q82" s="14"/>
      <c r="R82" s="14"/>
      <c r="S82" s="14">
        <v>4.5</v>
      </c>
      <c r="T82" s="14">
        <f t="shared" si="7"/>
        <v>315</v>
      </c>
    </row>
    <row r="83" spans="1:20" ht="20.45" customHeight="1">
      <c r="A83" s="49" t="s">
        <v>127</v>
      </c>
      <c r="B83" s="17" t="s">
        <v>61</v>
      </c>
      <c r="C83" s="1" t="s">
        <v>5</v>
      </c>
      <c r="D83" s="68">
        <v>150</v>
      </c>
      <c r="E83" s="2">
        <v>0.76</v>
      </c>
      <c r="F83" s="2">
        <f t="shared" si="5"/>
        <v>114</v>
      </c>
      <c r="G83" s="4">
        <f t="shared" si="8"/>
        <v>119.7</v>
      </c>
      <c r="I83" s="14">
        <v>0.81</v>
      </c>
      <c r="J83" s="14">
        <f t="shared" si="9"/>
        <v>121.50000000000001</v>
      </c>
      <c r="K83" s="14"/>
      <c r="L83" s="14"/>
      <c r="M83" s="14"/>
      <c r="N83" s="14"/>
      <c r="O83" s="14">
        <v>0.7</v>
      </c>
      <c r="P83" s="14">
        <f t="shared" si="6"/>
        <v>105</v>
      </c>
      <c r="Q83" s="14"/>
      <c r="R83" s="14"/>
      <c r="S83" s="14">
        <v>0.85</v>
      </c>
      <c r="T83" s="14">
        <f t="shared" si="7"/>
        <v>127.5</v>
      </c>
    </row>
    <row r="84" spans="1:20" ht="24" customHeight="1">
      <c r="A84" s="49" t="s">
        <v>128</v>
      </c>
      <c r="B84" s="17" t="s">
        <v>20</v>
      </c>
      <c r="C84" s="1" t="s">
        <v>5</v>
      </c>
      <c r="D84" s="68">
        <v>50</v>
      </c>
      <c r="E84" s="2">
        <v>1.53</v>
      </c>
      <c r="F84" s="2">
        <f t="shared" si="5"/>
        <v>76.5</v>
      </c>
      <c r="G84" s="4">
        <f t="shared" si="8"/>
        <v>80.325000000000003</v>
      </c>
      <c r="I84" s="14">
        <v>1.48</v>
      </c>
      <c r="J84" s="14">
        <f t="shared" si="9"/>
        <v>74</v>
      </c>
      <c r="K84" s="14"/>
      <c r="L84" s="14"/>
      <c r="M84" s="14"/>
      <c r="N84" s="14"/>
      <c r="O84" s="14">
        <v>1.5</v>
      </c>
      <c r="P84" s="14">
        <f t="shared" si="6"/>
        <v>75</v>
      </c>
      <c r="Q84" s="14"/>
      <c r="R84" s="14"/>
      <c r="S84" s="14">
        <v>1.58</v>
      </c>
      <c r="T84" s="14">
        <f t="shared" si="7"/>
        <v>79</v>
      </c>
    </row>
    <row r="85" spans="1:20" ht="24" customHeight="1">
      <c r="A85" s="49" t="s">
        <v>129</v>
      </c>
      <c r="B85" s="17" t="s">
        <v>21</v>
      </c>
      <c r="C85" s="1" t="s">
        <v>5</v>
      </c>
      <c r="D85" s="68">
        <v>30</v>
      </c>
      <c r="E85" s="2">
        <v>2.48</v>
      </c>
      <c r="F85" s="2">
        <f t="shared" si="5"/>
        <v>74.400000000000006</v>
      </c>
      <c r="G85" s="4">
        <f t="shared" si="8"/>
        <v>78.12</v>
      </c>
      <c r="I85" s="14">
        <v>2.54</v>
      </c>
      <c r="J85" s="14">
        <f t="shared" si="9"/>
        <v>76.2</v>
      </c>
      <c r="K85" s="14"/>
      <c r="L85" s="14"/>
      <c r="M85" s="14"/>
      <c r="N85" s="14"/>
      <c r="O85" s="14">
        <v>2.5499999999999998</v>
      </c>
      <c r="P85" s="14">
        <f t="shared" si="6"/>
        <v>76.5</v>
      </c>
      <c r="Q85" s="14"/>
      <c r="R85" s="14"/>
      <c r="S85" s="14">
        <v>2.7</v>
      </c>
      <c r="T85" s="14">
        <f t="shared" si="7"/>
        <v>81</v>
      </c>
    </row>
    <row r="86" spans="1:20" ht="20.45" customHeight="1">
      <c r="A86" s="49" t="s">
        <v>130</v>
      </c>
      <c r="B86" s="17" t="s">
        <v>22</v>
      </c>
      <c r="C86" s="1" t="s">
        <v>6</v>
      </c>
      <c r="D86" s="68">
        <v>50</v>
      </c>
      <c r="E86" s="2">
        <v>3.96</v>
      </c>
      <c r="F86" s="2">
        <f t="shared" si="5"/>
        <v>198</v>
      </c>
      <c r="G86" s="4">
        <f t="shared" si="8"/>
        <v>207.9</v>
      </c>
      <c r="I86" s="14">
        <v>4.0199999999999996</v>
      </c>
      <c r="J86" s="14">
        <f t="shared" si="9"/>
        <v>200.99999999999997</v>
      </c>
      <c r="K86" s="14"/>
      <c r="L86" s="14"/>
      <c r="M86" s="14"/>
      <c r="N86" s="14"/>
      <c r="O86" s="14">
        <v>3.65</v>
      </c>
      <c r="P86" s="14">
        <f t="shared" si="6"/>
        <v>182.5</v>
      </c>
      <c r="Q86" s="14"/>
      <c r="R86" s="14"/>
      <c r="S86" s="14">
        <v>4.25</v>
      </c>
      <c r="T86" s="14">
        <f t="shared" si="7"/>
        <v>212.5</v>
      </c>
    </row>
    <row r="87" spans="1:20" ht="20.45" customHeight="1">
      <c r="A87" s="49" t="s">
        <v>131</v>
      </c>
      <c r="B87" s="17" t="s">
        <v>34</v>
      </c>
      <c r="C87" s="1" t="s">
        <v>6</v>
      </c>
      <c r="D87" s="66">
        <v>150</v>
      </c>
      <c r="E87" s="2">
        <v>0.9</v>
      </c>
      <c r="F87" s="2">
        <f t="shared" si="5"/>
        <v>135</v>
      </c>
      <c r="G87" s="4">
        <f t="shared" si="8"/>
        <v>141.75</v>
      </c>
      <c r="I87" s="14">
        <v>0.89</v>
      </c>
      <c r="J87" s="14">
        <f t="shared" si="9"/>
        <v>133.5</v>
      </c>
      <c r="K87" s="14"/>
      <c r="L87" s="14"/>
      <c r="M87" s="14"/>
      <c r="N87" s="14"/>
      <c r="O87" s="14">
        <v>0.9</v>
      </c>
      <c r="P87" s="14">
        <f t="shared" si="6"/>
        <v>135</v>
      </c>
      <c r="Q87" s="14"/>
      <c r="R87" s="14"/>
      <c r="S87" s="14">
        <v>1.2</v>
      </c>
      <c r="T87" s="14">
        <f t="shared" si="7"/>
        <v>180</v>
      </c>
    </row>
    <row r="88" spans="1:20" ht="20.45" customHeight="1">
      <c r="A88" s="49" t="s">
        <v>132</v>
      </c>
      <c r="B88" s="16" t="s">
        <v>36</v>
      </c>
      <c r="C88" s="15" t="s">
        <v>6</v>
      </c>
      <c r="D88" s="68">
        <v>1300</v>
      </c>
      <c r="E88" s="2">
        <v>0.32</v>
      </c>
      <c r="F88" s="2">
        <f t="shared" si="5"/>
        <v>416</v>
      </c>
      <c r="G88" s="4">
        <f t="shared" si="8"/>
        <v>436.8</v>
      </c>
      <c r="I88" s="14">
        <v>0.33</v>
      </c>
      <c r="J88" s="14">
        <f t="shared" si="9"/>
        <v>429</v>
      </c>
      <c r="K88" s="14"/>
      <c r="L88" s="14"/>
      <c r="M88" s="14"/>
      <c r="N88" s="14"/>
      <c r="O88" s="14">
        <v>0.34</v>
      </c>
      <c r="P88" s="14">
        <f t="shared" si="6"/>
        <v>442.00000000000006</v>
      </c>
      <c r="Q88" s="14"/>
      <c r="R88" s="14"/>
      <c r="S88" s="14">
        <v>0.38</v>
      </c>
      <c r="T88" s="14">
        <f t="shared" si="7"/>
        <v>494</v>
      </c>
    </row>
    <row r="89" spans="1:20" s="18" customFormat="1" ht="20.45" customHeight="1">
      <c r="A89" s="49" t="s">
        <v>133</v>
      </c>
      <c r="B89" s="17" t="s">
        <v>35</v>
      </c>
      <c r="C89" s="1" t="s">
        <v>2</v>
      </c>
      <c r="D89" s="68">
        <v>100</v>
      </c>
      <c r="E89" s="2">
        <v>3.57</v>
      </c>
      <c r="F89" s="2">
        <f t="shared" si="5"/>
        <v>357</v>
      </c>
      <c r="G89" s="4">
        <f t="shared" si="8"/>
        <v>374.85</v>
      </c>
      <c r="I89" s="19">
        <v>3.33</v>
      </c>
      <c r="J89" s="14">
        <f t="shared" si="9"/>
        <v>333</v>
      </c>
      <c r="K89" s="19"/>
      <c r="L89" s="19"/>
      <c r="M89" s="19"/>
      <c r="N89" s="19"/>
      <c r="O89" s="19">
        <v>3.55</v>
      </c>
      <c r="P89" s="14">
        <f t="shared" si="6"/>
        <v>355</v>
      </c>
      <c r="Q89" s="19"/>
      <c r="R89" s="14"/>
      <c r="S89" s="19">
        <v>3.5</v>
      </c>
      <c r="T89" s="14">
        <f t="shared" si="7"/>
        <v>350</v>
      </c>
    </row>
    <row r="90" spans="1:20" ht="20.45" customHeight="1">
      <c r="A90" s="49" t="s">
        <v>187</v>
      </c>
      <c r="B90" s="17" t="s">
        <v>23</v>
      </c>
      <c r="C90" s="1" t="s">
        <v>4</v>
      </c>
      <c r="D90" s="68">
        <v>250</v>
      </c>
      <c r="E90" s="2">
        <v>12.73</v>
      </c>
      <c r="F90" s="2">
        <f t="shared" si="5"/>
        <v>3182.5</v>
      </c>
      <c r="G90" s="4">
        <f t="shared" si="8"/>
        <v>3341.625</v>
      </c>
      <c r="I90" s="14">
        <v>11.6</v>
      </c>
      <c r="J90" s="14">
        <f t="shared" si="9"/>
        <v>2900</v>
      </c>
      <c r="K90" s="14"/>
      <c r="L90" s="14"/>
      <c r="M90" s="14"/>
      <c r="N90" s="14"/>
      <c r="O90" s="14">
        <v>16.61</v>
      </c>
      <c r="P90" s="14">
        <f t="shared" si="6"/>
        <v>4152.5</v>
      </c>
      <c r="Q90" s="14"/>
      <c r="R90" s="14"/>
      <c r="S90" s="14">
        <v>16.600000000000001</v>
      </c>
      <c r="T90" s="14">
        <f t="shared" si="7"/>
        <v>4150</v>
      </c>
    </row>
    <row r="91" spans="1:20" ht="20.45" customHeight="1">
      <c r="A91" s="49" t="s">
        <v>134</v>
      </c>
      <c r="B91" s="16" t="s">
        <v>262</v>
      </c>
      <c r="C91" s="15" t="s">
        <v>3</v>
      </c>
      <c r="D91" s="68">
        <v>1300</v>
      </c>
      <c r="E91" s="2">
        <v>0.27</v>
      </c>
      <c r="F91" s="2">
        <f t="shared" si="5"/>
        <v>351</v>
      </c>
      <c r="G91" s="4">
        <f t="shared" si="8"/>
        <v>368.55</v>
      </c>
      <c r="I91" s="14">
        <v>0.28000000000000003</v>
      </c>
      <c r="J91" s="14">
        <f t="shared" si="9"/>
        <v>364.00000000000006</v>
      </c>
      <c r="K91" s="14"/>
      <c r="L91" s="14"/>
      <c r="M91" s="14"/>
      <c r="N91" s="14"/>
      <c r="O91" s="14">
        <v>0.2</v>
      </c>
      <c r="P91" s="14">
        <f t="shared" si="6"/>
        <v>260</v>
      </c>
      <c r="Q91" s="14"/>
      <c r="R91" s="14"/>
      <c r="S91" s="14">
        <v>0.26</v>
      </c>
      <c r="T91" s="14">
        <f t="shared" si="7"/>
        <v>338</v>
      </c>
    </row>
    <row r="92" spans="1:20" s="18" customFormat="1" ht="20.45" customHeight="1">
      <c r="A92" s="49" t="s">
        <v>135</v>
      </c>
      <c r="B92" s="17" t="s">
        <v>53</v>
      </c>
      <c r="C92" s="1" t="s">
        <v>3</v>
      </c>
      <c r="D92" s="68">
        <v>600</v>
      </c>
      <c r="E92" s="2">
        <v>1.34</v>
      </c>
      <c r="F92" s="2">
        <f t="shared" si="5"/>
        <v>804</v>
      </c>
      <c r="G92" s="4">
        <f t="shared" si="8"/>
        <v>844.2</v>
      </c>
      <c r="I92" s="19">
        <v>1.28</v>
      </c>
      <c r="J92" s="14">
        <f t="shared" si="9"/>
        <v>768</v>
      </c>
      <c r="K92" s="19"/>
      <c r="L92" s="19"/>
      <c r="M92" s="19"/>
      <c r="N92" s="19"/>
      <c r="O92" s="19">
        <v>1.17</v>
      </c>
      <c r="P92" s="14">
        <f t="shared" si="6"/>
        <v>702</v>
      </c>
      <c r="Q92" s="19"/>
      <c r="R92" s="14"/>
      <c r="S92" s="19">
        <v>1.32</v>
      </c>
      <c r="T92" s="14">
        <f t="shared" si="7"/>
        <v>792</v>
      </c>
    </row>
    <row r="93" spans="1:20" ht="20.45" customHeight="1">
      <c r="A93" s="49" t="s">
        <v>136</v>
      </c>
      <c r="B93" s="17" t="s">
        <v>263</v>
      </c>
      <c r="C93" s="1" t="s">
        <v>8</v>
      </c>
      <c r="D93" s="68">
        <v>400</v>
      </c>
      <c r="E93" s="2">
        <v>0.62</v>
      </c>
      <c r="F93" s="2">
        <f t="shared" si="5"/>
        <v>248</v>
      </c>
      <c r="G93" s="4">
        <f t="shared" si="8"/>
        <v>260.40000000000003</v>
      </c>
      <c r="I93" s="14">
        <v>0.56000000000000005</v>
      </c>
      <c r="J93" s="14">
        <f t="shared" si="9"/>
        <v>224.00000000000003</v>
      </c>
      <c r="K93" s="14"/>
      <c r="L93" s="14"/>
      <c r="M93" s="14"/>
      <c r="N93" s="14"/>
      <c r="O93" s="14">
        <v>0.57999999999999996</v>
      </c>
      <c r="P93" s="14">
        <f t="shared" si="6"/>
        <v>231.99999999999997</v>
      </c>
      <c r="Q93" s="14"/>
      <c r="R93" s="14"/>
      <c r="S93" s="14">
        <v>0.57999999999999996</v>
      </c>
      <c r="T93" s="14">
        <f t="shared" si="7"/>
        <v>231.99999999999997</v>
      </c>
    </row>
    <row r="94" spans="1:20" ht="20.45" customHeight="1">
      <c r="A94" s="49" t="s">
        <v>137</v>
      </c>
      <c r="B94" s="17" t="s">
        <v>167</v>
      </c>
      <c r="C94" s="1" t="s">
        <v>2</v>
      </c>
      <c r="D94" s="68">
        <v>50</v>
      </c>
      <c r="E94" s="2">
        <v>4</v>
      </c>
      <c r="F94" s="2">
        <f t="shared" si="5"/>
        <v>200</v>
      </c>
      <c r="G94" s="4">
        <f t="shared" si="8"/>
        <v>210</v>
      </c>
      <c r="I94" s="14">
        <v>2.38</v>
      </c>
      <c r="J94" s="14">
        <f t="shared" si="9"/>
        <v>119</v>
      </c>
      <c r="K94" s="14"/>
      <c r="L94" s="14"/>
      <c r="M94" s="14"/>
      <c r="N94" s="14"/>
      <c r="O94" s="14">
        <v>1.33</v>
      </c>
      <c r="P94" s="14">
        <f t="shared" si="6"/>
        <v>66.5</v>
      </c>
      <c r="Q94" s="14"/>
      <c r="R94" s="14"/>
      <c r="S94" s="14">
        <v>2.44</v>
      </c>
      <c r="T94" s="14">
        <f t="shared" si="7"/>
        <v>122</v>
      </c>
    </row>
    <row r="95" spans="1:20" ht="20.45" customHeight="1">
      <c r="A95" s="49" t="s">
        <v>138</v>
      </c>
      <c r="B95" s="17" t="s">
        <v>24</v>
      </c>
      <c r="C95" s="1" t="s">
        <v>2</v>
      </c>
      <c r="D95" s="68">
        <v>50</v>
      </c>
      <c r="E95" s="2">
        <v>8.66</v>
      </c>
      <c r="F95" s="2">
        <f t="shared" si="5"/>
        <v>433</v>
      </c>
      <c r="G95" s="4">
        <f t="shared" si="8"/>
        <v>454.65000000000003</v>
      </c>
      <c r="I95" s="14">
        <v>8.5</v>
      </c>
      <c r="J95" s="14">
        <f t="shared" si="9"/>
        <v>425</v>
      </c>
      <c r="K95" s="14"/>
      <c r="L95" s="14"/>
      <c r="M95" s="14"/>
      <c r="N95" s="14"/>
      <c r="O95" s="14">
        <v>8.76</v>
      </c>
      <c r="P95" s="14">
        <f t="shared" si="6"/>
        <v>438</v>
      </c>
      <c r="Q95" s="14"/>
      <c r="R95" s="14"/>
      <c r="S95" s="14">
        <v>12.75</v>
      </c>
      <c r="T95" s="14">
        <f t="shared" si="7"/>
        <v>637.5</v>
      </c>
    </row>
    <row r="96" spans="1:20" ht="20.45" customHeight="1">
      <c r="A96" s="49" t="s">
        <v>139</v>
      </c>
      <c r="B96" s="17" t="s">
        <v>25</v>
      </c>
      <c r="C96" s="1" t="s">
        <v>2</v>
      </c>
      <c r="D96" s="68">
        <v>1000</v>
      </c>
      <c r="E96" s="2">
        <v>0.52</v>
      </c>
      <c r="F96" s="2">
        <f t="shared" si="5"/>
        <v>520</v>
      </c>
      <c r="G96" s="4">
        <f t="shared" si="8"/>
        <v>546</v>
      </c>
      <c r="I96" s="14">
        <v>0.52</v>
      </c>
      <c r="J96" s="14">
        <f t="shared" si="9"/>
        <v>520</v>
      </c>
      <c r="K96" s="14"/>
      <c r="L96" s="14"/>
      <c r="M96" s="14"/>
      <c r="N96" s="14"/>
      <c r="O96" s="14">
        <v>0.52</v>
      </c>
      <c r="P96" s="14">
        <f t="shared" si="6"/>
        <v>520</v>
      </c>
      <c r="Q96" s="14"/>
      <c r="R96" s="14"/>
      <c r="S96" s="14">
        <v>0.57999999999999996</v>
      </c>
      <c r="T96" s="14">
        <f t="shared" si="7"/>
        <v>580</v>
      </c>
    </row>
    <row r="97" spans="1:20" ht="20.45" customHeight="1">
      <c r="A97" s="49" t="s">
        <v>140</v>
      </c>
      <c r="B97" s="17" t="s">
        <v>64</v>
      </c>
      <c r="C97" s="1" t="s">
        <v>2</v>
      </c>
      <c r="D97" s="68">
        <v>500</v>
      </c>
      <c r="E97" s="2">
        <v>1.17</v>
      </c>
      <c r="F97" s="2">
        <f t="shared" si="5"/>
        <v>585</v>
      </c>
      <c r="G97" s="4">
        <f t="shared" si="8"/>
        <v>614.25</v>
      </c>
      <c r="I97" s="14">
        <v>1.19</v>
      </c>
      <c r="J97" s="14">
        <f t="shared" si="9"/>
        <v>595</v>
      </c>
      <c r="K97" s="14"/>
      <c r="L97" s="14"/>
      <c r="M97" s="14"/>
      <c r="N97" s="14"/>
      <c r="O97" s="14">
        <v>1.35</v>
      </c>
      <c r="P97" s="14">
        <f t="shared" si="6"/>
        <v>675</v>
      </c>
      <c r="Q97" s="14"/>
      <c r="R97" s="14"/>
      <c r="S97" s="14">
        <v>1.24</v>
      </c>
      <c r="T97" s="14">
        <f t="shared" si="7"/>
        <v>620</v>
      </c>
    </row>
    <row r="98" spans="1:20" ht="20.45" customHeight="1">
      <c r="A98" s="49" t="s">
        <v>141</v>
      </c>
      <c r="B98" s="17" t="s">
        <v>26</v>
      </c>
      <c r="C98" s="1" t="s">
        <v>2</v>
      </c>
      <c r="D98" s="68">
        <v>250</v>
      </c>
      <c r="E98" s="2">
        <v>0.71</v>
      </c>
      <c r="F98" s="2">
        <f t="shared" si="5"/>
        <v>177.5</v>
      </c>
      <c r="G98" s="4">
        <f t="shared" si="8"/>
        <v>186.375</v>
      </c>
      <c r="I98" s="14">
        <v>0.76</v>
      </c>
      <c r="J98" s="14">
        <f t="shared" si="9"/>
        <v>190</v>
      </c>
      <c r="K98" s="14"/>
      <c r="L98" s="14"/>
      <c r="M98" s="14"/>
      <c r="N98" s="14"/>
      <c r="O98" s="14">
        <v>0.76</v>
      </c>
      <c r="P98" s="14">
        <f t="shared" si="6"/>
        <v>190</v>
      </c>
      <c r="Q98" s="14"/>
      <c r="R98" s="14"/>
      <c r="S98" s="14">
        <v>0.95</v>
      </c>
      <c r="T98" s="14">
        <f t="shared" si="7"/>
        <v>237.5</v>
      </c>
    </row>
    <row r="99" spans="1:20" s="18" customFormat="1" ht="20.45" customHeight="1">
      <c r="A99" s="49" t="s">
        <v>188</v>
      </c>
      <c r="B99" s="17" t="s">
        <v>27</v>
      </c>
      <c r="C99" s="1" t="s">
        <v>2</v>
      </c>
      <c r="D99" s="68">
        <v>50</v>
      </c>
      <c r="E99" s="2">
        <v>2.44</v>
      </c>
      <c r="F99" s="2">
        <f t="shared" si="5"/>
        <v>122</v>
      </c>
      <c r="G99" s="4">
        <f t="shared" si="8"/>
        <v>128.1</v>
      </c>
      <c r="I99" s="19">
        <v>2.41</v>
      </c>
      <c r="J99" s="14">
        <f t="shared" si="9"/>
        <v>120.5</v>
      </c>
      <c r="K99" s="19"/>
      <c r="L99" s="19"/>
      <c r="M99" s="19"/>
      <c r="N99" s="19"/>
      <c r="O99" s="19">
        <v>41</v>
      </c>
      <c r="P99" s="14">
        <f t="shared" si="6"/>
        <v>2050</v>
      </c>
      <c r="Q99" s="19"/>
      <c r="R99" s="14"/>
      <c r="S99" s="19">
        <v>13.5</v>
      </c>
      <c r="T99" s="14">
        <f t="shared" si="7"/>
        <v>675</v>
      </c>
    </row>
    <row r="100" spans="1:20" ht="42" customHeight="1">
      <c r="A100" s="49" t="s">
        <v>142</v>
      </c>
      <c r="B100" s="17" t="s">
        <v>244</v>
      </c>
      <c r="C100" s="1" t="s">
        <v>2</v>
      </c>
      <c r="D100" s="68">
        <v>200</v>
      </c>
      <c r="E100" s="2">
        <v>0.76</v>
      </c>
      <c r="F100" s="2">
        <f t="shared" si="5"/>
        <v>152</v>
      </c>
      <c r="G100" s="4">
        <f t="shared" si="8"/>
        <v>159.6</v>
      </c>
      <c r="I100" s="14">
        <v>0.7</v>
      </c>
      <c r="J100" s="14">
        <f t="shared" si="9"/>
        <v>140</v>
      </c>
      <c r="K100" s="14"/>
      <c r="L100" s="14"/>
      <c r="M100" s="14"/>
      <c r="N100" s="14"/>
      <c r="O100" s="14">
        <v>0.72</v>
      </c>
      <c r="P100" s="14">
        <f t="shared" si="6"/>
        <v>144</v>
      </c>
      <c r="Q100" s="14"/>
      <c r="R100" s="14"/>
      <c r="S100" s="14">
        <v>0.75</v>
      </c>
      <c r="T100" s="14">
        <f t="shared" si="7"/>
        <v>150</v>
      </c>
    </row>
    <row r="101" spans="1:20" ht="26.25" customHeight="1">
      <c r="A101" s="49" t="s">
        <v>143</v>
      </c>
      <c r="B101" s="17" t="s">
        <v>230</v>
      </c>
      <c r="C101" s="1" t="s">
        <v>2</v>
      </c>
      <c r="D101" s="68">
        <v>30</v>
      </c>
      <c r="E101" s="2">
        <v>6</v>
      </c>
      <c r="F101" s="2">
        <f t="shared" si="5"/>
        <v>180</v>
      </c>
      <c r="G101" s="4">
        <f t="shared" si="8"/>
        <v>189</v>
      </c>
      <c r="I101" s="14">
        <v>3.84</v>
      </c>
      <c r="J101" s="14">
        <f t="shared" si="9"/>
        <v>115.19999999999999</v>
      </c>
      <c r="K101" s="14"/>
      <c r="L101" s="14"/>
      <c r="M101" s="14"/>
      <c r="N101" s="14"/>
      <c r="O101" s="14">
        <v>5.55</v>
      </c>
      <c r="P101" s="14">
        <f t="shared" si="6"/>
        <v>166.5</v>
      </c>
      <c r="Q101" s="14"/>
      <c r="R101" s="14"/>
      <c r="S101" s="14">
        <v>4.5</v>
      </c>
      <c r="T101" s="14">
        <f t="shared" si="7"/>
        <v>135</v>
      </c>
    </row>
    <row r="102" spans="1:20" ht="24.75" customHeight="1">
      <c r="A102" s="49" t="s">
        <v>144</v>
      </c>
      <c r="B102" s="17" t="s">
        <v>245</v>
      </c>
      <c r="C102" s="1" t="s">
        <v>3</v>
      </c>
      <c r="D102" s="68">
        <v>2000</v>
      </c>
      <c r="E102" s="2">
        <v>0.15</v>
      </c>
      <c r="F102" s="2">
        <f t="shared" si="5"/>
        <v>300</v>
      </c>
      <c r="G102" s="4">
        <f t="shared" si="8"/>
        <v>315</v>
      </c>
      <c r="I102" s="14">
        <v>0.16</v>
      </c>
      <c r="J102" s="14">
        <f t="shared" si="9"/>
        <v>320</v>
      </c>
      <c r="K102" s="14"/>
      <c r="L102" s="14"/>
      <c r="M102" s="14"/>
      <c r="N102" s="14"/>
      <c r="O102" s="14">
        <v>0.16</v>
      </c>
      <c r="P102" s="14">
        <f t="shared" si="6"/>
        <v>320</v>
      </c>
      <c r="Q102" s="14"/>
      <c r="R102" s="14"/>
      <c r="S102" s="14">
        <v>0.45</v>
      </c>
      <c r="T102" s="14">
        <f t="shared" si="7"/>
        <v>900</v>
      </c>
    </row>
    <row r="103" spans="1:20" ht="20.45" customHeight="1">
      <c r="A103" s="49" t="s">
        <v>145</v>
      </c>
      <c r="B103" s="17" t="s">
        <v>28</v>
      </c>
      <c r="C103" s="1" t="s">
        <v>3</v>
      </c>
      <c r="D103" s="68">
        <v>200</v>
      </c>
      <c r="E103" s="2">
        <v>0.42</v>
      </c>
      <c r="F103" s="2">
        <f t="shared" si="5"/>
        <v>84</v>
      </c>
      <c r="G103" s="4">
        <f t="shared" si="8"/>
        <v>88.2</v>
      </c>
      <c r="I103" s="14">
        <v>0.37</v>
      </c>
      <c r="J103" s="14">
        <f t="shared" si="9"/>
        <v>74</v>
      </c>
      <c r="K103" s="14"/>
      <c r="L103" s="14"/>
      <c r="M103" s="14"/>
      <c r="N103" s="14"/>
      <c r="O103" s="14">
        <v>0.36</v>
      </c>
      <c r="P103" s="14">
        <f t="shared" si="6"/>
        <v>72</v>
      </c>
      <c r="Q103" s="14"/>
      <c r="R103" s="14"/>
      <c r="S103" s="14">
        <v>0.39</v>
      </c>
      <c r="T103" s="14">
        <f t="shared" si="7"/>
        <v>78</v>
      </c>
    </row>
    <row r="104" spans="1:20" ht="27.75" customHeight="1">
      <c r="A104" s="49" t="s">
        <v>146</v>
      </c>
      <c r="B104" s="17" t="s">
        <v>246</v>
      </c>
      <c r="C104" s="1" t="s">
        <v>2</v>
      </c>
      <c r="D104" s="68">
        <v>50</v>
      </c>
      <c r="E104" s="2"/>
      <c r="F104" s="2"/>
      <c r="G104" s="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21" customHeight="1">
      <c r="A105" s="49" t="s">
        <v>147</v>
      </c>
      <c r="B105" s="17" t="s">
        <v>62</v>
      </c>
      <c r="C105" s="1" t="s">
        <v>4</v>
      </c>
      <c r="D105" s="68">
        <v>200</v>
      </c>
      <c r="E105" s="2">
        <v>0.15</v>
      </c>
      <c r="F105" s="2">
        <f t="shared" si="5"/>
        <v>30</v>
      </c>
      <c r="G105" s="4">
        <f t="shared" si="8"/>
        <v>31.5</v>
      </c>
      <c r="I105" s="14">
        <v>0.1</v>
      </c>
      <c r="J105" s="14">
        <f t="shared" si="9"/>
        <v>20</v>
      </c>
      <c r="K105" s="14"/>
      <c r="L105" s="14"/>
      <c r="M105" s="14"/>
      <c r="N105" s="14"/>
      <c r="O105" s="14">
        <v>0.12</v>
      </c>
      <c r="P105" s="14">
        <f t="shared" si="6"/>
        <v>24</v>
      </c>
      <c r="Q105" s="14"/>
      <c r="R105" s="14"/>
      <c r="S105" s="14">
        <v>0.17</v>
      </c>
      <c r="T105" s="14">
        <f t="shared" si="7"/>
        <v>34</v>
      </c>
    </row>
    <row r="106" spans="1:20" ht="21" customHeight="1">
      <c r="A106" s="49" t="s">
        <v>189</v>
      </c>
      <c r="B106" s="16" t="s">
        <v>49</v>
      </c>
      <c r="C106" s="1" t="s">
        <v>12</v>
      </c>
      <c r="D106" s="68">
        <v>250</v>
      </c>
      <c r="E106" s="2">
        <v>2.71</v>
      </c>
      <c r="F106" s="2">
        <f t="shared" si="5"/>
        <v>677.5</v>
      </c>
      <c r="G106" s="4">
        <f t="shared" si="8"/>
        <v>711.375</v>
      </c>
      <c r="I106" s="14">
        <v>2.2400000000000002</v>
      </c>
      <c r="J106" s="14">
        <f t="shared" si="9"/>
        <v>560</v>
      </c>
      <c r="K106" s="14"/>
      <c r="L106" s="14"/>
      <c r="M106" s="14"/>
      <c r="N106" s="14"/>
      <c r="O106" s="14">
        <v>2.65</v>
      </c>
      <c r="P106" s="14">
        <f t="shared" si="6"/>
        <v>662.5</v>
      </c>
      <c r="Q106" s="14"/>
      <c r="R106" s="14"/>
      <c r="S106" s="14">
        <v>2.84</v>
      </c>
      <c r="T106" s="14">
        <f t="shared" si="7"/>
        <v>710</v>
      </c>
    </row>
    <row r="107" spans="1:20" ht="20.45" customHeight="1">
      <c r="A107" s="49" t="s">
        <v>148</v>
      </c>
      <c r="B107" s="16" t="s">
        <v>50</v>
      </c>
      <c r="C107" s="1" t="s">
        <v>3</v>
      </c>
      <c r="D107" s="68">
        <v>1000</v>
      </c>
      <c r="E107" s="2">
        <v>0.63</v>
      </c>
      <c r="F107" s="2">
        <f t="shared" si="5"/>
        <v>630</v>
      </c>
      <c r="G107" s="4">
        <f t="shared" si="8"/>
        <v>661.5</v>
      </c>
      <c r="I107" s="14">
        <v>0.56000000000000005</v>
      </c>
      <c r="J107" s="14">
        <f t="shared" si="9"/>
        <v>560</v>
      </c>
      <c r="K107" s="14"/>
      <c r="L107" s="14"/>
      <c r="M107" s="14"/>
      <c r="N107" s="14"/>
      <c r="O107" s="14">
        <v>0.61</v>
      </c>
      <c r="P107" s="14">
        <f t="shared" si="6"/>
        <v>610</v>
      </c>
      <c r="Q107" s="14"/>
      <c r="R107" s="14"/>
      <c r="S107" s="14">
        <v>0.73</v>
      </c>
      <c r="T107" s="14">
        <f t="shared" si="7"/>
        <v>730</v>
      </c>
    </row>
    <row r="108" spans="1:20" ht="20.45" customHeight="1">
      <c r="A108" s="49" t="s">
        <v>149</v>
      </c>
      <c r="B108" s="17" t="s">
        <v>31</v>
      </c>
      <c r="C108" s="1" t="s">
        <v>2</v>
      </c>
      <c r="D108" s="68">
        <v>150</v>
      </c>
      <c r="E108" s="2">
        <v>1.4</v>
      </c>
      <c r="F108" s="2">
        <f t="shared" si="5"/>
        <v>210</v>
      </c>
      <c r="G108" s="4">
        <f t="shared" si="8"/>
        <v>220.5</v>
      </c>
      <c r="I108" s="14">
        <v>1.43</v>
      </c>
      <c r="J108" s="14">
        <f t="shared" si="9"/>
        <v>214.5</v>
      </c>
      <c r="K108" s="14"/>
      <c r="L108" s="14"/>
      <c r="M108" s="14"/>
      <c r="N108" s="14"/>
      <c r="O108" s="14">
        <v>1.47</v>
      </c>
      <c r="P108" s="14">
        <f t="shared" si="6"/>
        <v>220.5</v>
      </c>
      <c r="Q108" s="14"/>
      <c r="R108" s="14"/>
      <c r="S108" s="14">
        <v>2.35</v>
      </c>
      <c r="T108" s="14">
        <f t="shared" si="7"/>
        <v>352.5</v>
      </c>
    </row>
    <row r="109" spans="1:20" ht="20.45" customHeight="1">
      <c r="A109" s="49" t="s">
        <v>150</v>
      </c>
      <c r="B109" s="17" t="s">
        <v>30</v>
      </c>
      <c r="C109" s="1" t="s">
        <v>2</v>
      </c>
      <c r="D109" s="68">
        <v>50</v>
      </c>
      <c r="E109" s="2">
        <v>2.82</v>
      </c>
      <c r="F109" s="2">
        <f t="shared" si="5"/>
        <v>141</v>
      </c>
      <c r="G109" s="4">
        <f t="shared" si="8"/>
        <v>148.05000000000001</v>
      </c>
      <c r="I109" s="14">
        <v>2.68</v>
      </c>
      <c r="J109" s="14">
        <f t="shared" si="9"/>
        <v>134</v>
      </c>
      <c r="K109" s="14"/>
      <c r="L109" s="14"/>
      <c r="M109" s="14"/>
      <c r="N109" s="14"/>
      <c r="O109" s="14">
        <v>2.72</v>
      </c>
      <c r="P109" s="14">
        <f t="shared" si="6"/>
        <v>136</v>
      </c>
      <c r="Q109" s="14"/>
      <c r="R109" s="14"/>
      <c r="S109" s="14">
        <v>3.97</v>
      </c>
      <c r="T109" s="14">
        <f t="shared" si="7"/>
        <v>198.5</v>
      </c>
    </row>
    <row r="110" spans="1:20" ht="20.45" customHeight="1">
      <c r="A110" s="49" t="s">
        <v>151</v>
      </c>
      <c r="B110" s="17" t="s">
        <v>192</v>
      </c>
      <c r="C110" s="1" t="s">
        <v>2</v>
      </c>
      <c r="D110" s="68">
        <v>10</v>
      </c>
      <c r="E110" s="2">
        <v>8.31</v>
      </c>
      <c r="F110" s="2">
        <f t="shared" si="5"/>
        <v>83.100000000000009</v>
      </c>
      <c r="G110" s="4">
        <f t="shared" si="8"/>
        <v>87.25500000000001</v>
      </c>
      <c r="I110" s="14">
        <v>10.41</v>
      </c>
      <c r="J110" s="14">
        <f t="shared" si="9"/>
        <v>104.1</v>
      </c>
      <c r="K110" s="14"/>
      <c r="L110" s="14"/>
      <c r="M110" s="14"/>
      <c r="N110" s="14"/>
      <c r="O110" s="14">
        <v>8.3000000000000007</v>
      </c>
      <c r="P110" s="14">
        <f t="shared" si="6"/>
        <v>83</v>
      </c>
      <c r="Q110" s="14"/>
      <c r="R110" s="14"/>
      <c r="S110" s="14">
        <v>9.1999999999999993</v>
      </c>
      <c r="T110" s="14">
        <f t="shared" si="7"/>
        <v>92</v>
      </c>
    </row>
    <row r="111" spans="1:20" ht="27" customHeight="1">
      <c r="A111" s="49" t="s">
        <v>152</v>
      </c>
      <c r="B111" s="17" t="s">
        <v>248</v>
      </c>
      <c r="C111" s="1" t="s">
        <v>5</v>
      </c>
      <c r="D111" s="68">
        <v>1000</v>
      </c>
      <c r="E111" s="2">
        <v>0.31</v>
      </c>
      <c r="F111" s="2">
        <f t="shared" si="5"/>
        <v>310</v>
      </c>
      <c r="G111" s="4">
        <f t="shared" si="8"/>
        <v>325.5</v>
      </c>
      <c r="I111" s="14">
        <v>0.34</v>
      </c>
      <c r="J111" s="14">
        <f t="shared" si="9"/>
        <v>340</v>
      </c>
      <c r="K111" s="14"/>
      <c r="L111" s="14"/>
      <c r="M111" s="14"/>
      <c r="N111" s="14"/>
      <c r="O111" s="14">
        <v>0.32</v>
      </c>
      <c r="P111" s="14">
        <f t="shared" si="6"/>
        <v>320</v>
      </c>
      <c r="Q111" s="14"/>
      <c r="R111" s="14"/>
      <c r="S111" s="14">
        <v>0.4</v>
      </c>
      <c r="T111" s="14">
        <f t="shared" si="7"/>
        <v>400</v>
      </c>
    </row>
    <row r="112" spans="1:20" ht="27" customHeight="1">
      <c r="A112" s="49" t="s">
        <v>153</v>
      </c>
      <c r="B112" s="17" t="s">
        <v>247</v>
      </c>
      <c r="C112" s="1" t="s">
        <v>5</v>
      </c>
      <c r="D112" s="68">
        <v>500</v>
      </c>
      <c r="E112" s="2">
        <v>0.5</v>
      </c>
      <c r="F112" s="2">
        <f t="shared" si="5"/>
        <v>250</v>
      </c>
      <c r="G112" s="4">
        <f t="shared" si="8"/>
        <v>262.5</v>
      </c>
      <c r="I112" s="14">
        <v>0.47</v>
      </c>
      <c r="J112" s="14">
        <f t="shared" si="9"/>
        <v>235</v>
      </c>
      <c r="K112" s="14"/>
      <c r="L112" s="14"/>
      <c r="M112" s="14"/>
      <c r="N112" s="14"/>
      <c r="O112" s="14">
        <v>0.47</v>
      </c>
      <c r="P112" s="14">
        <f t="shared" si="6"/>
        <v>235</v>
      </c>
      <c r="Q112" s="14"/>
      <c r="R112" s="14"/>
      <c r="S112" s="14">
        <v>0.5</v>
      </c>
      <c r="T112" s="14">
        <f t="shared" si="7"/>
        <v>250</v>
      </c>
    </row>
    <row r="113" spans="1:20" ht="20.45" customHeight="1">
      <c r="A113" s="49" t="s">
        <v>190</v>
      </c>
      <c r="B113" s="17" t="s">
        <v>54</v>
      </c>
      <c r="C113" s="1" t="s">
        <v>5</v>
      </c>
      <c r="D113" s="68">
        <v>200</v>
      </c>
      <c r="E113" s="2">
        <v>0.3</v>
      </c>
      <c r="F113" s="2">
        <f t="shared" si="5"/>
        <v>60</v>
      </c>
      <c r="G113" s="4">
        <f t="shared" si="8"/>
        <v>63</v>
      </c>
      <c r="I113" s="14">
        <v>0.3</v>
      </c>
      <c r="J113" s="14">
        <f t="shared" si="9"/>
        <v>60</v>
      </c>
      <c r="K113" s="14"/>
      <c r="L113" s="14"/>
      <c r="M113" s="14"/>
      <c r="N113" s="14"/>
      <c r="O113" s="14">
        <v>0.32</v>
      </c>
      <c r="P113" s="14">
        <f t="shared" si="6"/>
        <v>64</v>
      </c>
      <c r="Q113" s="14"/>
      <c r="R113" s="14"/>
      <c r="S113" s="14">
        <v>0.31</v>
      </c>
      <c r="T113" s="14">
        <f t="shared" si="7"/>
        <v>62</v>
      </c>
    </row>
    <row r="114" spans="1:20" ht="20.45" customHeight="1">
      <c r="A114" s="49" t="s">
        <v>154</v>
      </c>
      <c r="B114" s="17" t="s">
        <v>55</v>
      </c>
      <c r="C114" s="1" t="s">
        <v>2</v>
      </c>
      <c r="D114" s="66">
        <v>40</v>
      </c>
      <c r="E114" s="2">
        <v>2.78</v>
      </c>
      <c r="F114" s="2">
        <f t="shared" si="5"/>
        <v>111.19999999999999</v>
      </c>
      <c r="G114" s="4">
        <f t="shared" si="8"/>
        <v>116.75999999999999</v>
      </c>
      <c r="I114" s="14">
        <v>3.45</v>
      </c>
      <c r="J114" s="14">
        <f t="shared" si="9"/>
        <v>138</v>
      </c>
      <c r="K114" s="14"/>
      <c r="L114" s="14"/>
      <c r="M114" s="14"/>
      <c r="N114" s="14"/>
      <c r="O114" s="14">
        <v>3.38</v>
      </c>
      <c r="P114" s="14">
        <f t="shared" si="6"/>
        <v>135.19999999999999</v>
      </c>
      <c r="Q114" s="57"/>
      <c r="R114" s="14"/>
      <c r="S114" s="14">
        <v>3.97</v>
      </c>
      <c r="T114" s="14">
        <f t="shared" si="7"/>
        <v>158.80000000000001</v>
      </c>
    </row>
    <row r="115" spans="1:20" ht="20.45" customHeight="1">
      <c r="A115" s="49" t="s">
        <v>155</v>
      </c>
      <c r="B115" s="17" t="s">
        <v>56</v>
      </c>
      <c r="C115" s="1" t="s">
        <v>2</v>
      </c>
      <c r="D115" s="66">
        <v>50</v>
      </c>
      <c r="E115" s="2">
        <v>3.46</v>
      </c>
      <c r="F115" s="2">
        <f t="shared" si="5"/>
        <v>173</v>
      </c>
      <c r="G115" s="4">
        <f t="shared" si="8"/>
        <v>181.65</v>
      </c>
      <c r="I115" s="14">
        <v>3.45</v>
      </c>
      <c r="J115" s="14">
        <f t="shared" si="9"/>
        <v>172.5</v>
      </c>
      <c r="K115" s="14"/>
      <c r="L115" s="14"/>
      <c r="M115" s="14"/>
      <c r="N115" s="14"/>
      <c r="O115" s="14">
        <v>3.5</v>
      </c>
      <c r="P115" s="14">
        <f t="shared" si="6"/>
        <v>175</v>
      </c>
      <c r="Q115" s="57"/>
      <c r="R115" s="14"/>
      <c r="S115" s="14">
        <v>3.57</v>
      </c>
      <c r="T115" s="14">
        <f t="shared" si="7"/>
        <v>178.5</v>
      </c>
    </row>
    <row r="116" spans="1:20" ht="24" customHeight="1">
      <c r="A116" s="49" t="s">
        <v>156</v>
      </c>
      <c r="B116" s="17" t="s">
        <v>249</v>
      </c>
      <c r="C116" s="1" t="s">
        <v>2</v>
      </c>
      <c r="D116" s="66">
        <v>250</v>
      </c>
      <c r="E116" s="2"/>
      <c r="F116" s="2"/>
      <c r="G116" s="4"/>
      <c r="I116" s="14"/>
      <c r="J116" s="14"/>
      <c r="K116" s="14"/>
      <c r="L116" s="14"/>
      <c r="M116" s="14"/>
      <c r="N116" s="14"/>
      <c r="O116" s="14"/>
      <c r="P116" s="14"/>
      <c r="Q116" s="57"/>
      <c r="R116" s="14"/>
      <c r="S116" s="14"/>
      <c r="T116" s="14"/>
    </row>
    <row r="117" spans="1:20" ht="24.75" customHeight="1">
      <c r="A117" s="49" t="s">
        <v>157</v>
      </c>
      <c r="B117" s="72" t="s">
        <v>250</v>
      </c>
      <c r="C117" s="1" t="s">
        <v>2</v>
      </c>
      <c r="D117" s="66">
        <v>50</v>
      </c>
      <c r="E117" s="2"/>
      <c r="F117" s="2"/>
      <c r="G117" s="4"/>
      <c r="I117" s="14"/>
      <c r="J117" s="14"/>
      <c r="K117" s="14"/>
      <c r="L117" s="14"/>
      <c r="M117" s="14"/>
      <c r="N117" s="14"/>
      <c r="O117" s="14"/>
      <c r="P117" s="14"/>
      <c r="Q117" s="57"/>
      <c r="R117" s="14"/>
      <c r="S117" s="14"/>
      <c r="T117" s="14"/>
    </row>
    <row r="118" spans="1:20" ht="21" customHeight="1">
      <c r="A118" s="49" t="s">
        <v>158</v>
      </c>
      <c r="B118" s="16" t="s">
        <v>174</v>
      </c>
      <c r="C118" s="1" t="s">
        <v>2</v>
      </c>
      <c r="D118" s="66">
        <v>30</v>
      </c>
      <c r="E118" s="2">
        <v>1.5</v>
      </c>
      <c r="F118" s="2">
        <f t="shared" si="5"/>
        <v>45</v>
      </c>
      <c r="G118" s="4">
        <f t="shared" si="8"/>
        <v>47.25</v>
      </c>
      <c r="I118" s="14">
        <v>0.84</v>
      </c>
      <c r="J118" s="14">
        <f t="shared" si="9"/>
        <v>25.2</v>
      </c>
      <c r="K118" s="14"/>
      <c r="L118" s="14"/>
      <c r="M118" s="14"/>
      <c r="N118" s="14"/>
      <c r="O118" s="14">
        <v>0.74</v>
      </c>
      <c r="P118" s="14">
        <f t="shared" si="6"/>
        <v>22.2</v>
      </c>
      <c r="Q118" s="14"/>
      <c r="R118" s="14"/>
      <c r="S118" s="14">
        <v>0.89</v>
      </c>
      <c r="T118" s="14">
        <f t="shared" si="7"/>
        <v>26.7</v>
      </c>
    </row>
    <row r="119" spans="1:20" ht="20.45" customHeight="1" thickBot="1">
      <c r="A119" s="49" t="s">
        <v>191</v>
      </c>
      <c r="B119" s="16" t="s">
        <v>43</v>
      </c>
      <c r="C119" s="15" t="s">
        <v>4</v>
      </c>
      <c r="D119" s="68">
        <v>20</v>
      </c>
      <c r="E119" s="2">
        <v>3.78</v>
      </c>
      <c r="F119" s="2">
        <f t="shared" si="5"/>
        <v>75.599999999999994</v>
      </c>
      <c r="G119" s="4">
        <f t="shared" si="8"/>
        <v>79.38</v>
      </c>
      <c r="H119" s="71"/>
      <c r="I119" s="14">
        <v>3.18</v>
      </c>
      <c r="J119" s="14">
        <f t="shared" si="9"/>
        <v>63.6</v>
      </c>
      <c r="K119" s="14"/>
      <c r="L119" s="14"/>
      <c r="M119" s="14"/>
      <c r="N119" s="14"/>
      <c r="O119" s="14">
        <v>3.08</v>
      </c>
      <c r="P119" s="14">
        <f t="shared" si="6"/>
        <v>61.6</v>
      </c>
      <c r="Q119" s="75"/>
      <c r="R119" s="75"/>
      <c r="S119" s="14">
        <v>3.8</v>
      </c>
      <c r="T119" s="14">
        <f t="shared" si="7"/>
        <v>76</v>
      </c>
    </row>
    <row r="120" spans="1:20" s="18" customFormat="1" ht="21" customHeight="1" thickBot="1">
      <c r="A120" s="88" t="s">
        <v>57</v>
      </c>
      <c r="B120" s="88"/>
      <c r="C120" s="88"/>
      <c r="D120" s="88"/>
      <c r="E120" s="88"/>
      <c r="F120" s="88"/>
      <c r="G120" s="70">
        <f>SUM(G7:G119)</f>
        <v>78384.977999999974</v>
      </c>
      <c r="I120" s="30"/>
      <c r="J120" s="30"/>
      <c r="K120" s="30"/>
      <c r="L120" s="30"/>
      <c r="M120" s="30"/>
      <c r="N120" s="30"/>
      <c r="O120" s="30"/>
      <c r="P120" s="30"/>
      <c r="Q120" s="90"/>
      <c r="R120" s="91"/>
      <c r="S120" s="30"/>
      <c r="T120" s="30"/>
    </row>
    <row r="121" spans="1:20" s="18" customFormat="1" ht="21" customHeight="1">
      <c r="A121" s="76"/>
      <c r="B121" s="76"/>
      <c r="C121" s="76"/>
      <c r="D121" s="76"/>
      <c r="E121" s="76"/>
      <c r="F121" s="76"/>
      <c r="G121" s="77"/>
      <c r="I121" s="30"/>
      <c r="J121" s="30"/>
      <c r="K121" s="30"/>
      <c r="L121" s="30"/>
      <c r="M121" s="30"/>
      <c r="N121" s="30"/>
      <c r="O121" s="30"/>
      <c r="P121" s="30"/>
      <c r="Q121" s="78"/>
      <c r="R121" s="78"/>
      <c r="S121" s="30"/>
      <c r="T121" s="30"/>
    </row>
    <row r="122" spans="1:20">
      <c r="C122" s="93" t="s">
        <v>254</v>
      </c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1:20" ht="19.5" customHeight="1">
      <c r="B123" s="73"/>
      <c r="C123" s="92" t="s">
        <v>253</v>
      </c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T123" s="13">
        <f>SUM(T7:T122)</f>
        <v>85099.25</v>
      </c>
    </row>
    <row r="124" spans="1:20"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1:20" ht="11.25" customHeight="1">
      <c r="B125" s="79" t="s">
        <v>255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1:20"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1:20" ht="11.25" customHeight="1">
      <c r="B127" s="58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1:20" ht="11.25" customHeight="1">
      <c r="B128" s="58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2:11" ht="12.75">
      <c r="B129" s="59"/>
      <c r="C129" s="60"/>
      <c r="D129" s="61"/>
      <c r="E129" s="47">
        <v>0</v>
      </c>
      <c r="F129" s="39">
        <v>5</v>
      </c>
      <c r="G129" s="39">
        <v>5</v>
      </c>
      <c r="H129" s="39">
        <v>0</v>
      </c>
      <c r="I129" s="40">
        <v>0</v>
      </c>
      <c r="J129" s="41">
        <v>10</v>
      </c>
      <c r="K129" s="42" t="s">
        <v>202</v>
      </c>
    </row>
    <row r="130" spans="2:11" ht="15.75" customHeight="1">
      <c r="B130" s="62"/>
      <c r="C130" s="63"/>
      <c r="D130" s="61"/>
      <c r="E130" s="47"/>
      <c r="F130" s="39"/>
      <c r="G130" s="39"/>
      <c r="H130" s="39"/>
      <c r="I130" s="43">
        <v>0</v>
      </c>
      <c r="J130" s="44">
        <v>200</v>
      </c>
      <c r="K130" s="45" t="s">
        <v>203</v>
      </c>
    </row>
    <row r="131" spans="2:11">
      <c r="B131" s="58"/>
      <c r="C131" s="58"/>
      <c r="D131" s="58"/>
    </row>
    <row r="132" spans="2:11">
      <c r="B132" s="58"/>
      <c r="C132" s="58"/>
      <c r="D132" s="58"/>
    </row>
    <row r="133" spans="2:11">
      <c r="B133" s="58"/>
      <c r="C133" s="58"/>
      <c r="D133" s="58"/>
    </row>
    <row r="134" spans="2:11">
      <c r="B134" s="58"/>
      <c r="C134" s="58"/>
      <c r="D134" s="58"/>
    </row>
    <row r="135" spans="2:11">
      <c r="B135" s="58"/>
      <c r="C135" s="58"/>
      <c r="D135" s="58"/>
    </row>
    <row r="136" spans="2:11">
      <c r="B136" s="58"/>
      <c r="C136" s="58"/>
      <c r="D136" s="58"/>
    </row>
    <row r="137" spans="2:11">
      <c r="B137" s="58"/>
      <c r="C137" s="58"/>
      <c r="D137" s="58"/>
    </row>
    <row r="138" spans="2:11">
      <c r="B138" s="58"/>
      <c r="C138" s="58"/>
      <c r="D138" s="58"/>
    </row>
    <row r="139" spans="2:11">
      <c r="B139" s="58"/>
      <c r="C139" s="58"/>
      <c r="D139" s="58"/>
    </row>
    <row r="140" spans="2:11">
      <c r="B140" s="58"/>
      <c r="C140" s="58"/>
      <c r="D140" s="58"/>
    </row>
    <row r="141" spans="2:11">
      <c r="B141" s="58"/>
      <c r="C141" s="58"/>
      <c r="D141" s="58"/>
    </row>
    <row r="142" spans="2:11">
      <c r="B142" s="58"/>
      <c r="C142" s="58"/>
      <c r="D142" s="58"/>
    </row>
    <row r="143" spans="2:11">
      <c r="B143" s="58"/>
      <c r="C143" s="58"/>
      <c r="D143" s="58"/>
    </row>
  </sheetData>
  <mergeCells count="12">
    <mergeCell ref="C1:R1"/>
    <mergeCell ref="Q120:R120"/>
    <mergeCell ref="C123:R128"/>
    <mergeCell ref="C122:R122"/>
    <mergeCell ref="Q2:R2"/>
    <mergeCell ref="S2:T2"/>
    <mergeCell ref="A120:F120"/>
    <mergeCell ref="E2:F2"/>
    <mergeCell ref="I2:J2"/>
    <mergeCell ref="K2:L2"/>
    <mergeCell ref="M2:N2"/>
    <mergeCell ref="O2:P2"/>
  </mergeCells>
  <pageMargins left="0.35" right="0.21" top="0.32" bottom="0.4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 zał. nr 2</vt:lpstr>
      <vt:lpstr>Arkusz2</vt:lpstr>
      <vt:lpstr>Arkusz3</vt:lpstr>
    </vt:vector>
  </TitlesOfParts>
  <Company>Urząd Miasta Szczecin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Informatyki</dc:creator>
  <cp:lastModifiedBy>Komputer</cp:lastModifiedBy>
  <cp:lastPrinted>2015-12-27T16:31:28Z</cp:lastPrinted>
  <dcterms:created xsi:type="dcterms:W3CDTF">2011-12-07T12:16:32Z</dcterms:created>
  <dcterms:modified xsi:type="dcterms:W3CDTF">2015-12-30T13:44:39Z</dcterms:modified>
</cp:coreProperties>
</file>